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80" windowWidth="11295" windowHeight="5220" tabRatio="881"/>
  </bookViews>
  <sheets>
    <sheet name="ELENCO COMUNI" sheetId="121" r:id="rId1"/>
    <sheet name="AGLIANO TERME" sheetId="2" r:id="rId2"/>
    <sheet name="ALBUGNANO" sheetId="125" r:id="rId3"/>
    <sheet name="ANTIGNANO" sheetId="126" r:id="rId4"/>
    <sheet name="ARAMENGO" sheetId="127" r:id="rId5"/>
    <sheet name="AZZANO D'ASTI" sheetId="128" r:id="rId6"/>
    <sheet name="BALDICHIERI D'ASTI" sheetId="129" r:id="rId7"/>
    <sheet name="BELVEGLIO" sheetId="130" r:id="rId8"/>
    <sheet name="BERZANO SAN PIETRO" sheetId="140" r:id="rId9"/>
    <sheet name="BRUNO" sheetId="141" r:id="rId10"/>
    <sheet name="BUBBIO" sheetId="142" r:id="rId11"/>
    <sheet name="BUTTIGLIERA D'ASTI" sheetId="143" r:id="rId12"/>
    <sheet name="CALAMANDRANA" sheetId="144" r:id="rId13"/>
    <sheet name="CALLIANO" sheetId="145" r:id="rId14"/>
    <sheet name="CALOSSO" sheetId="146" r:id="rId15"/>
    <sheet name="CAMERANO CASASCO" sheetId="147" r:id="rId16"/>
    <sheet name="CANELLI" sheetId="148" r:id="rId17"/>
    <sheet name="CANTARANA" sheetId="149" r:id="rId18"/>
    <sheet name="CASSINASCO" sheetId="150" r:id="rId19"/>
    <sheet name="CASTAGNOLE DELLE LANZE" sheetId="152" r:id="rId20"/>
    <sheet name="CASTEL BOGLIONE" sheetId="153" r:id="rId21"/>
    <sheet name="CASTELL'ALFERO" sheetId="151" r:id="rId22"/>
    <sheet name="CASTELLERO" sheetId="155" r:id="rId23"/>
    <sheet name="CASTELLETTO MOLINA" sheetId="156" r:id="rId24"/>
    <sheet name="CASTELLO DI ANNONE" sheetId="157" r:id="rId25"/>
    <sheet name="CASTELNUOVO CALCEA" sheetId="158" r:id="rId26"/>
    <sheet name="CASTELNUOVO DON BOSCO" sheetId="159" r:id="rId27"/>
    <sheet name="CASTEL ROCCHERO" sheetId="160" r:id="rId28"/>
    <sheet name="CELLARENGO" sheetId="161" r:id="rId29"/>
    <sheet name="CELLE ENOMONDO" sheetId="162" r:id="rId30"/>
    <sheet name="CERRO TANARO" sheetId="163" r:id="rId31"/>
    <sheet name="CESSOLE" sheetId="164" r:id="rId32"/>
    <sheet name="CHIUSANO D'ASTI" sheetId="165" r:id="rId33"/>
    <sheet name="CINAGLIO" sheetId="166" r:id="rId34"/>
    <sheet name="CISTERNA D'ASTI" sheetId="167" r:id="rId35"/>
    <sheet name="COAZZOLO" sheetId="168" r:id="rId36"/>
    <sheet name="COCCONATO" sheetId="169" r:id="rId37"/>
    <sheet name="CORSIONE" sheetId="170" r:id="rId38"/>
    <sheet name="CORTANDONE" sheetId="171" r:id="rId39"/>
    <sheet name="CORTAZZONE" sheetId="172" r:id="rId40"/>
    <sheet name="CORTIGLIONE" sheetId="173" r:id="rId41"/>
    <sheet name="COSSOMBRATO" sheetId="175" r:id="rId42"/>
    <sheet name="COSTIGLIOLE D'ASTI" sheetId="174" r:id="rId43"/>
    <sheet name="CUNICO" sheetId="176" r:id="rId44"/>
    <sheet name="DUSINO SAN MICHELE" sheetId="177" r:id="rId45"/>
    <sheet name="FERRERE" sheetId="178" r:id="rId46"/>
    <sheet name="FONTANILE" sheetId="179" r:id="rId47"/>
    <sheet name="FRINCO" sheetId="180" r:id="rId48"/>
    <sheet name="GRANA" sheetId="181" r:id="rId49"/>
    <sheet name="GRAZZANO BADOGLIO" sheetId="182" r:id="rId50"/>
    <sheet name="INCISA SCAPACCINO" sheetId="183" r:id="rId51"/>
    <sheet name="ISOLA D'ASTI" sheetId="184" r:id="rId52"/>
    <sheet name="LOAZZOLO" sheetId="185" r:id="rId53"/>
    <sheet name="MARANZANA" sheetId="186" r:id="rId54"/>
    <sheet name="MARETTO" sheetId="187" r:id="rId55"/>
    <sheet name="MOASCA" sheetId="188" r:id="rId56"/>
    <sheet name="MOMBALDONE" sheetId="189" r:id="rId57"/>
    <sheet name="MOMBARUZZO" sheetId="190" r:id="rId58"/>
    <sheet name="MONALE" sheetId="192" r:id="rId59"/>
    <sheet name="MONCALVO" sheetId="196" r:id="rId60"/>
    <sheet name="MONCUCCO TORINESE" sheetId="194" r:id="rId61"/>
    <sheet name="MONGARDINO" sheetId="195" r:id="rId62"/>
    <sheet name="MONTABONE" sheetId="197" r:id="rId63"/>
    <sheet name="MONTAFIA" sheetId="198" r:id="rId64"/>
    <sheet name="MONTALDO SCARAMPI" sheetId="199" r:id="rId65"/>
    <sheet name="MONTECHIARO D'ASTI" sheetId="200" r:id="rId66"/>
    <sheet name="MONTEMAGNO" sheetId="201" r:id="rId67"/>
    <sheet name="MORANSENGO" sheetId="202" r:id="rId68"/>
    <sheet name="PASSERANO MARMORITO" sheetId="205" r:id="rId69"/>
    <sheet name="PENANGO" sheetId="206" r:id="rId70"/>
    <sheet name="PIEA" sheetId="207" r:id="rId71"/>
    <sheet name="PINO D'ASTI" sheetId="208" r:id="rId72"/>
    <sheet name="PORTACOMARO" sheetId="210" r:id="rId73"/>
    <sheet name="REFRANCORE" sheetId="211" r:id="rId74"/>
    <sheet name="REVIGLIASCO D'ASTI" sheetId="212" r:id="rId75"/>
    <sheet name="ROBELLA" sheetId="213" r:id="rId76"/>
    <sheet name="ROCCA D'ARAZZO" sheetId="214" r:id="rId77"/>
    <sheet name="ROCCAVERANO" sheetId="215" r:id="rId78"/>
    <sheet name="ROCCHETTA PALAFEA" sheetId="217" r:id="rId79"/>
    <sheet name="ROCCHETTA TANARO" sheetId="218" r:id="rId80"/>
    <sheet name="SAN DAMIANO D'ASTI" sheetId="235" r:id="rId81"/>
    <sheet name="SAN GIORGIO SCARAMPI" sheetId="219" r:id="rId82"/>
    <sheet name="SAN MARTINO ALFIERI" sheetId="220" r:id="rId83"/>
    <sheet name="SAN MARZANO OLIVETO" sheetId="221" r:id="rId84"/>
    <sheet name="SEROLE" sheetId="222" r:id="rId85"/>
    <sheet name="SESSAME" sheetId="223" r:id="rId86"/>
    <sheet name="SETTIME" sheetId="224" r:id="rId87"/>
    <sheet name="SOGLIO" sheetId="225" r:id="rId88"/>
    <sheet name="TIGLIOLE" sheetId="226" r:id="rId89"/>
    <sheet name="VAGLIO SERRA" sheetId="228" r:id="rId90"/>
    <sheet name="VIALE" sheetId="230" r:id="rId91"/>
    <sheet name="VIARIGI" sheetId="231" r:id="rId92"/>
    <sheet name="VIGLIANO D'ASTI" sheetId="232" r:id="rId93"/>
    <sheet name="VILLAFRANCA D'ASTI" sheetId="233" r:id="rId94"/>
    <sheet name="VILLA SAN SECONDO" sheetId="234" r:id="rId95"/>
    <sheet name="VINCHIO" sheetId="236" r:id="rId96"/>
    <sheet name="Foglio1" sheetId="237" r:id="rId97"/>
  </sheets>
  <definedNames>
    <definedName name="_xlnm.Print_Area" localSheetId="1">'AGLIANO TERME'!$A$1:$G$33</definedName>
    <definedName name="_xlnm.Print_Area" localSheetId="2">ALBUGNANO!$B$1:$F$32</definedName>
    <definedName name="_xlnm.Print_Area" localSheetId="3">ANTIGNANO!$B$1:$F$32</definedName>
    <definedName name="_xlnm.Print_Area" localSheetId="4">ARAMENGO!$B$1:$F$32</definedName>
    <definedName name="_xlnm.Print_Area" localSheetId="5">'AZZANO D''ASTI'!$B$1:$F$32</definedName>
    <definedName name="_xlnm.Print_Area" localSheetId="6">'BALDICHIERI D''ASTI'!$B$1:$F$32</definedName>
    <definedName name="_xlnm.Print_Area" localSheetId="7">BELVEGLIO!$B$1:$F$32</definedName>
    <definedName name="_xlnm.Print_Area" localSheetId="8">'BERZANO SAN PIETRO'!$B$1:$F$46</definedName>
    <definedName name="_xlnm.Print_Area" localSheetId="9">BRUNO!$B$1:$F$32</definedName>
    <definedName name="_xlnm.Print_Area" localSheetId="10">BUBBIO!$B$1:$F$32</definedName>
    <definedName name="_xlnm.Print_Area" localSheetId="11">'BUTTIGLIERA D''ASTI'!$B$1:$F$46</definedName>
    <definedName name="_xlnm.Print_Area" localSheetId="12">CALAMANDRANA!$B$1:$F$30</definedName>
    <definedName name="_xlnm.Print_Area" localSheetId="13">CALLIANO!$A$1:$G$45</definedName>
    <definedName name="_xlnm.Print_Area" localSheetId="14">CALOSSO!$B$1:$F$32</definedName>
    <definedName name="_xlnm.Print_Area" localSheetId="15">'CAMERANO CASASCO'!$B$1:$F$40</definedName>
    <definedName name="_xlnm.Print_Area" localSheetId="16">CANELLI!$B$1:$F$56</definedName>
    <definedName name="_xlnm.Print_Area" localSheetId="17">CANTARANA!$B$1:$F$32</definedName>
    <definedName name="_xlnm.Print_Area" localSheetId="18">CASSINASCO!$B$1:$F$32</definedName>
    <definedName name="_xlnm.Print_Area" localSheetId="19">'CASTAGNOLE DELLE LANZE'!$B$1:$F$51</definedName>
    <definedName name="_xlnm.Print_Area" localSheetId="20">'CASTEL BOGLIONE'!$B$1:$F$32</definedName>
    <definedName name="_xlnm.Print_Area" localSheetId="27">'CASTEL ROCCHERO'!$B$1:$F$32</definedName>
    <definedName name="_xlnm.Print_Area" localSheetId="21">'CASTELL''ALFERO'!$B$1:$F$45</definedName>
    <definedName name="_xlnm.Print_Area" localSheetId="22">CASTELLERO!$B$1:$F$32</definedName>
    <definedName name="_xlnm.Print_Area" localSheetId="23">'CASTELLETTO MOLINA'!$B$1:$F$31</definedName>
    <definedName name="_xlnm.Print_Area" localSheetId="24">'CASTELLO DI ANNONE'!$B$1:$F$33</definedName>
    <definedName name="_xlnm.Print_Area" localSheetId="25">'CASTELNUOVO CALCEA'!$B$1:$F$42</definedName>
    <definedName name="_xlnm.Print_Area" localSheetId="26">'CASTELNUOVO DON BOSCO'!$B$1:$F$48</definedName>
    <definedName name="_xlnm.Print_Area" localSheetId="28">CELLARENGO!$B$1:$F$41</definedName>
    <definedName name="_xlnm.Print_Area" localSheetId="29">'CELLE ENOMONDO'!$B$1:$F$32</definedName>
    <definedName name="_xlnm.Print_Area" localSheetId="30">'CERRO TANARO'!$B$1:$F$32</definedName>
    <definedName name="_xlnm.Print_Area" localSheetId="31">CESSOLE!$B$1:$F$27</definedName>
    <definedName name="_xlnm.Print_Area" localSheetId="32">'CHIUSANO D''ASTI'!$B$1:$F$32</definedName>
    <definedName name="_xlnm.Print_Area" localSheetId="33">CINAGLIO!$B$1:$F$32</definedName>
    <definedName name="_xlnm.Print_Area" localSheetId="34">'CISTERNA D''ASTI'!$B$1:$F$46</definedName>
    <definedName name="_xlnm.Print_Area" localSheetId="35">COAZZOLO!$B$1:$F$32</definedName>
    <definedName name="_xlnm.Print_Area" localSheetId="36">COCCONATO!$B$1:$F$44</definedName>
    <definedName name="_xlnm.Print_Area" localSheetId="37">CORSIONE!$B$1:$F$42</definedName>
    <definedName name="_xlnm.Print_Area" localSheetId="38">CORTANDONE!$B$1:$F$32</definedName>
    <definedName name="_xlnm.Print_Area" localSheetId="39">CORTAZZONE!$B$1:$F$55</definedName>
    <definedName name="_xlnm.Print_Area" localSheetId="40">CORTIGLIONE!$B$1:$F$42</definedName>
    <definedName name="_xlnm.Print_Area" localSheetId="41">COSSOMBRATO!$B$1:$F$32</definedName>
    <definedName name="_xlnm.Print_Area" localSheetId="42">'COSTIGLIOLE D''ASTI'!$B$1:$F$50</definedName>
    <definedName name="_xlnm.Print_Area" localSheetId="43">CUNICO!$B$1:$F$32</definedName>
    <definedName name="_xlnm.Print_Area" localSheetId="44">'DUSINO SAN MICHELE'!$B$1:$F$32</definedName>
    <definedName name="_xlnm.Print_Area" localSheetId="0">'ELENCO COMUNI'!$A$1:$H$27</definedName>
    <definedName name="_xlnm.Print_Area" localSheetId="45">FERRERE!$B$1:$F$46</definedName>
    <definedName name="_xlnm.Print_Area" localSheetId="46">FONTANILE!$B$1:$F$32</definedName>
    <definedName name="_xlnm.Print_Area" localSheetId="47">FRINCO!$B$1:$F$34</definedName>
    <definedName name="_xlnm.Print_Area" localSheetId="48">GRANA!$B$1:$F$31</definedName>
    <definedName name="_xlnm.Print_Area" localSheetId="49">'GRAZZANO BADOGLIO'!$B$1:$F$32</definedName>
    <definedName name="_xlnm.Print_Area" localSheetId="50">'INCISA SCAPACCINO'!$B$1:$F$46</definedName>
    <definedName name="_xlnm.Print_Area" localSheetId="51">'ISOLA D''ASTI'!$B$1:$F$34</definedName>
    <definedName name="_xlnm.Print_Area" localSheetId="52">LOAZZOLO!$B$1:$F$32</definedName>
    <definedName name="_xlnm.Print_Area" localSheetId="53">MARANZANA!$B$1:$F$43</definedName>
    <definedName name="_xlnm.Print_Area" localSheetId="54">MARETTO!$B$1:$F$31</definedName>
    <definedName name="_xlnm.Print_Area" localSheetId="55">MOASCA!$B$1:$F$31</definedName>
    <definedName name="_xlnm.Print_Area" localSheetId="56">MOMBALDONE!$B$1:$F$30</definedName>
    <definedName name="_xlnm.Print_Area" localSheetId="57">MOMBARUZZO!$B$1:$F$32</definedName>
    <definedName name="_xlnm.Print_Area" localSheetId="58">MONALE!$B$1:$F$45</definedName>
    <definedName name="_xlnm.Print_Area" localSheetId="59">MONCALVO!$B$1:$F$34</definedName>
    <definedName name="_xlnm.Print_Area" localSheetId="60">'MONCUCCO TORINESE'!$B$1:$F$32</definedName>
    <definedName name="_xlnm.Print_Area" localSheetId="61">MONGARDINO!$B$1:$F$30</definedName>
    <definedName name="_xlnm.Print_Area" localSheetId="62">MONTABONE!$B$1:$F$32</definedName>
    <definedName name="_xlnm.Print_Area" localSheetId="63">MONTAFIA!$B$1:$F$43</definedName>
    <definedName name="_xlnm.Print_Area" localSheetId="64">'MONTALDO SCARAMPI'!$B$1:$F$32</definedName>
    <definedName name="_xlnm.Print_Area" localSheetId="65">'MONTECHIARO D''ASTI'!$B$1:$F$46</definedName>
    <definedName name="_xlnm.Print_Area" localSheetId="66">MONTEMAGNO!$B$1:$F$32</definedName>
    <definedName name="_xlnm.Print_Area" localSheetId="67">MORANSENGO!$B$1:$F$29</definedName>
    <definedName name="_xlnm.Print_Area" localSheetId="68">'PASSERANO MARMORITO'!$B$1:$F$29</definedName>
    <definedName name="_xlnm.Print_Area" localSheetId="69">PENANGO!$B$1:$F$44</definedName>
    <definedName name="_xlnm.Print_Area" localSheetId="70">PIEA!$B$1:$F$32</definedName>
    <definedName name="_xlnm.Print_Area" localSheetId="71">'PINO D''ASTI'!$B$1:$F$46</definedName>
    <definedName name="_xlnm.Print_Area" localSheetId="72">PORTACOMARO!$B$1:$F$46</definedName>
    <definedName name="_xlnm.Print_Area" localSheetId="73">REFRANCORE!$B$1:$F$32</definedName>
    <definedName name="_xlnm.Print_Area" localSheetId="74">'REVIGLIASCO D''ASTI'!$B$1:$F$45</definedName>
    <definedName name="_xlnm.Print_Area" localSheetId="75">ROBELLA!$B$1:$F$32</definedName>
    <definedName name="_xlnm.Print_Area" localSheetId="76">'ROCCA D''ARAZZO'!$B$1:$F$32</definedName>
    <definedName name="_xlnm.Print_Area" localSheetId="77">ROCCAVERANO!$B$1:$F$43</definedName>
    <definedName name="_xlnm.Print_Area" localSheetId="78">'ROCCHETTA PALAFEA'!$B$1:$F$32</definedName>
    <definedName name="_xlnm.Print_Area" localSheetId="79">'ROCCHETTA TANARO'!$B$1:$F$32</definedName>
    <definedName name="_xlnm.Print_Area" localSheetId="80">'SAN DAMIANO D''ASTI'!$B$1:$F$66</definedName>
    <definedName name="_xlnm.Print_Area" localSheetId="81">'SAN GIORGIO SCARAMPI'!$B$1:$F$32</definedName>
    <definedName name="_xlnm.Print_Area" localSheetId="82">'SAN MARTINO ALFIERI'!$B$1:$F$32</definedName>
    <definedName name="_xlnm.Print_Area" localSheetId="83">'SAN MARZANO OLIVETO'!$B$1:$F$32</definedName>
    <definedName name="_xlnm.Print_Area" localSheetId="84">SEROLE!$B$1:$F$42</definedName>
    <definedName name="_xlnm.Print_Area" localSheetId="85">SESSAME!$B$1:$F$32</definedName>
    <definedName name="_xlnm.Print_Area" localSheetId="86">SETTIME!$B$1:$F$29</definedName>
    <definedName name="_xlnm.Print_Area" localSheetId="87">SOGLIO!$B$1:$F$42</definedName>
    <definedName name="_xlnm.Print_Area" localSheetId="88">TIGLIOLE!$B$1:$F$32</definedName>
    <definedName name="_xlnm.Print_Area" localSheetId="89">'VAGLIO SERRA'!$B$1:$F$32</definedName>
    <definedName name="_xlnm.Print_Area" localSheetId="90">VIALE!$B$1:$F$30</definedName>
    <definedName name="_xlnm.Print_Area" localSheetId="91">VIARIGI!$B$1:$F$31</definedName>
    <definedName name="_xlnm.Print_Area" localSheetId="92">'VIGLIANO D''ASTI'!$B$1:$F$32</definedName>
    <definedName name="_xlnm.Print_Area" localSheetId="94">'VILLA SAN SECONDO'!$B$1:$F$32</definedName>
    <definedName name="_xlnm.Print_Area" localSheetId="93">'VILLAFRANCA D''ASTI'!$B$1:$F$50</definedName>
    <definedName name="_xlnm.Print_Area" localSheetId="95">VINCHIO!$B$1:$F$43</definedName>
  </definedNames>
  <calcPr calcId="162913"/>
</workbook>
</file>

<file path=xl/calcChain.xml><?xml version="1.0" encoding="utf-8"?>
<calcChain xmlns="http://schemas.openxmlformats.org/spreadsheetml/2006/main">
  <c r="E17" i="163" l="1"/>
  <c r="E17" i="184"/>
  <c r="E18" i="184" s="1"/>
  <c r="F14" i="121" s="1"/>
  <c r="E17" i="234"/>
  <c r="E18" i="234" s="1"/>
  <c r="D25" i="121" s="1"/>
  <c r="E17" i="182"/>
  <c r="E18" i="182" s="1"/>
  <c r="B14" i="121" s="1"/>
  <c r="E17" i="224"/>
  <c r="E18" i="224"/>
  <c r="D23" i="121" s="1"/>
  <c r="E17" i="2"/>
  <c r="E18" i="2" s="1"/>
  <c r="B2" i="121" s="1"/>
  <c r="E17" i="125"/>
  <c r="E18" i="125" s="1"/>
  <c r="D2" i="121" s="1"/>
  <c r="E17" i="126"/>
  <c r="E18" i="126" s="1"/>
  <c r="F2" i="121" s="1"/>
  <c r="E17" i="127"/>
  <c r="E18" i="127"/>
  <c r="H2" i="121" s="1"/>
  <c r="E17" i="128"/>
  <c r="E18" i="128"/>
  <c r="B3" i="121"/>
  <c r="E17" i="129"/>
  <c r="E18" i="129" s="1"/>
  <c r="D3" i="121" s="1"/>
  <c r="E17" i="130"/>
  <c r="E18" i="130" s="1"/>
  <c r="F3" i="121" s="1"/>
  <c r="E17" i="140"/>
  <c r="E18" i="140"/>
  <c r="H3" i="121" s="1"/>
  <c r="E17" i="141"/>
  <c r="E18" i="141"/>
  <c r="B4" i="121"/>
  <c r="E17" i="142"/>
  <c r="E18" i="142" s="1"/>
  <c r="D4" i="121" s="1"/>
  <c r="E17" i="143"/>
  <c r="E18" i="143" s="1"/>
  <c r="F4" i="121" s="1"/>
  <c r="E17" i="144"/>
  <c r="E18" i="144"/>
  <c r="H4" i="121" s="1"/>
  <c r="E17" i="145"/>
  <c r="E18" i="145"/>
  <c r="B5" i="121"/>
  <c r="E17" i="146"/>
  <c r="E18" i="146" s="1"/>
  <c r="D5" i="121" s="1"/>
  <c r="E17" i="147"/>
  <c r="E18" i="147" s="1"/>
  <c r="F5" i="121" s="1"/>
  <c r="E17" i="148"/>
  <c r="E18" i="148"/>
  <c r="H5" i="121" s="1"/>
  <c r="E17" i="149"/>
  <c r="E18" i="149"/>
  <c r="B6" i="121"/>
  <c r="E17" i="150"/>
  <c r="E18" i="150" s="1"/>
  <c r="D6" i="121" s="1"/>
  <c r="E17" i="152"/>
  <c r="E18" i="152" s="1"/>
  <c r="F6" i="121" s="1"/>
  <c r="E17" i="153"/>
  <c r="E18" i="153"/>
  <c r="H6" i="121" s="1"/>
  <c r="E17" i="160"/>
  <c r="E18" i="160"/>
  <c r="F8" i="121"/>
  <c r="E17" i="151"/>
  <c r="E18" i="151" s="1"/>
  <c r="B7" i="121" s="1"/>
  <c r="E17" i="155"/>
  <c r="E18" i="155" s="1"/>
  <c r="D7" i="121" s="1"/>
  <c r="E17" i="156"/>
  <c r="E18" i="156"/>
  <c r="F7" i="121" s="1"/>
  <c r="E17" i="157"/>
  <c r="E18" i="157"/>
  <c r="H7" i="121"/>
  <c r="E17" i="158"/>
  <c r="E18" i="158" s="1"/>
  <c r="B8" i="121" s="1"/>
  <c r="E17" i="159"/>
  <c r="E18" i="159" s="1"/>
  <c r="D8" i="121" s="1"/>
  <c r="E17" i="161"/>
  <c r="E18" i="161"/>
  <c r="H8" i="121" s="1"/>
  <c r="E17" i="162"/>
  <c r="E18" i="162"/>
  <c r="B9" i="121"/>
  <c r="E18" i="163"/>
  <c r="D9" i="121" s="1"/>
  <c r="E15" i="164"/>
  <c r="E16" i="164"/>
  <c r="F9" i="121" s="1"/>
  <c r="E17" i="165"/>
  <c r="E18" i="165"/>
  <c r="H9" i="121"/>
  <c r="E17" i="166"/>
  <c r="E18" i="166" s="1"/>
  <c r="B10" i="121" s="1"/>
  <c r="E17" i="167"/>
  <c r="E18" i="167" s="1"/>
  <c r="D10" i="121" s="1"/>
  <c r="E17" i="168"/>
  <c r="E18" i="168"/>
  <c r="F10" i="121" s="1"/>
  <c r="E17" i="169"/>
  <c r="E18" i="169"/>
  <c r="H10" i="121"/>
  <c r="E17" i="170"/>
  <c r="E18" i="170" s="1"/>
  <c r="B11" i="121" s="1"/>
  <c r="E17" i="171"/>
  <c r="E18" i="171" s="1"/>
  <c r="D11" i="121" s="1"/>
  <c r="E17" i="172"/>
  <c r="E18" i="172"/>
  <c r="F11" i="121" s="1"/>
  <c r="E17" i="173"/>
  <c r="E18" i="173"/>
  <c r="H11" i="121"/>
  <c r="E17" i="175"/>
  <c r="E18" i="175" s="1"/>
  <c r="B12" i="121" s="1"/>
  <c r="E17" i="174"/>
  <c r="E18" i="174" s="1"/>
  <c r="D12" i="121" s="1"/>
  <c r="E17" i="176"/>
  <c r="E18" i="176"/>
  <c r="F12" i="121" s="1"/>
  <c r="E17" i="177"/>
  <c r="E18" i="177"/>
  <c r="H12" i="121"/>
  <c r="G1" i="121"/>
  <c r="E17" i="219"/>
  <c r="E18" i="219"/>
  <c r="B22" i="121"/>
  <c r="E17" i="189"/>
  <c r="E18" i="189" s="1"/>
  <c r="H15" i="121" s="1"/>
  <c r="E17" i="202"/>
  <c r="E18" i="202" s="1"/>
  <c r="F18" i="121" s="1"/>
  <c r="E17" i="186"/>
  <c r="E18" i="186"/>
  <c r="B15" i="121" s="1"/>
  <c r="E17" i="208"/>
  <c r="E18" i="208"/>
  <c r="F19" i="121"/>
  <c r="E17" i="222"/>
  <c r="E18" i="222" s="1"/>
  <c r="H22" i="121" s="1"/>
  <c r="E17" i="215"/>
  <c r="E18" i="215" s="1"/>
  <c r="B21" i="121" s="1"/>
  <c r="E17" i="228"/>
  <c r="E18" i="228"/>
  <c r="B24" i="121" s="1"/>
  <c r="E17" i="181"/>
  <c r="E18" i="181"/>
  <c r="H13" i="121"/>
  <c r="E17" i="230"/>
  <c r="E18" i="230" s="1"/>
  <c r="D24" i="121" s="1"/>
  <c r="E17" i="213"/>
  <c r="E18" i="213" s="1"/>
  <c r="F20" i="121" s="1"/>
  <c r="E17" i="199"/>
  <c r="E18" i="199"/>
  <c r="H17" i="121" s="1"/>
  <c r="E17" i="206"/>
  <c r="E18" i="206"/>
  <c r="B19" i="121"/>
  <c r="E17" i="200"/>
  <c r="E18" i="200" s="1"/>
  <c r="B18" i="121" s="1"/>
  <c r="E17" i="194"/>
  <c r="E18" i="194" s="1"/>
  <c r="H16" i="121" s="1"/>
  <c r="E17" i="217"/>
  <c r="E18" i="217"/>
  <c r="D21" i="121" s="1"/>
  <c r="E17" i="180"/>
  <c r="E18" i="180"/>
  <c r="F13" i="121"/>
  <c r="E17" i="197"/>
  <c r="E18" i="197" s="1"/>
  <c r="D17" i="121" s="1"/>
  <c r="E17" i="192"/>
  <c r="E18" i="192" s="1"/>
  <c r="D16" i="121" s="1"/>
  <c r="E17" i="236"/>
  <c r="E18" i="236"/>
  <c r="F25" i="121" s="1"/>
  <c r="E17" i="179"/>
  <c r="E18" i="179"/>
  <c r="D13" i="121"/>
  <c r="E17" i="185"/>
  <c r="E18" i="185" s="1"/>
  <c r="H14" i="121" s="1"/>
  <c r="E17" i="198"/>
  <c r="E18" i="198" s="1"/>
  <c r="F17" i="121" s="1"/>
  <c r="E17" i="218"/>
  <c r="E18" i="218"/>
  <c r="F21" i="121" s="1"/>
  <c r="E17" i="231"/>
  <c r="E18" i="231"/>
  <c r="F24" i="121"/>
  <c r="E17" i="195"/>
  <c r="E18" i="195" s="1"/>
  <c r="B17" i="121" s="1"/>
  <c r="E17" i="221"/>
  <c r="E18" i="221" s="1"/>
  <c r="F22" i="121" s="1"/>
  <c r="E17" i="214"/>
  <c r="E18" i="214"/>
  <c r="H20" i="121" s="1"/>
  <c r="E17" i="233"/>
  <c r="E18" i="233"/>
  <c r="B25" i="121"/>
  <c r="E17" i="212"/>
  <c r="E18" i="212" s="1"/>
  <c r="D20" i="121" s="1"/>
  <c r="E17" i="211"/>
  <c r="E18" i="211" s="1"/>
  <c r="B20" i="121" s="1"/>
  <c r="E17" i="188"/>
  <c r="E18" i="188"/>
  <c r="F15" i="121" s="1"/>
  <c r="E17" i="196"/>
  <c r="E18" i="196"/>
  <c r="F16" i="121"/>
  <c r="E17" i="232"/>
  <c r="E18" i="232" s="1"/>
  <c r="H24" i="121" s="1"/>
  <c r="E17" i="220"/>
  <c r="E18" i="220" s="1"/>
  <c r="D22" i="121" s="1"/>
  <c r="E17" i="190"/>
  <c r="E18" i="190"/>
  <c r="B16" i="121" s="1"/>
  <c r="E17" i="178"/>
  <c r="E18" i="178"/>
  <c r="B13" i="121"/>
  <c r="E17" i="235"/>
  <c r="E18" i="235" s="1"/>
  <c r="H21" i="121" s="1"/>
  <c r="E17" i="183"/>
  <c r="E18" i="183" s="1"/>
  <c r="D14" i="121" s="1"/>
  <c r="E17" i="187"/>
  <c r="E18" i="187"/>
  <c r="D15" i="121" s="1"/>
  <c r="E17" i="205"/>
  <c r="E18" i="205"/>
  <c r="H18" i="121"/>
  <c r="E17" i="207"/>
  <c r="E18" i="207" s="1"/>
  <c r="D19" i="121" s="1"/>
  <c r="E17" i="223"/>
  <c r="E18" i="223" s="1"/>
  <c r="B23" i="121" s="1"/>
  <c r="E17" i="225"/>
  <c r="E18" i="225"/>
  <c r="F23" i="121" s="1"/>
  <c r="E17" i="210"/>
  <c r="E18" i="210"/>
  <c r="H19" i="121"/>
  <c r="E17" i="226"/>
  <c r="E18" i="226" s="1"/>
  <c r="H23" i="121" s="1"/>
  <c r="E17" i="201"/>
  <c r="E18" i="201" s="1"/>
  <c r="D18" i="121" s="1"/>
</calcChain>
</file>

<file path=xl/sharedStrings.xml><?xml version="1.0" encoding="utf-8"?>
<sst xmlns="http://schemas.openxmlformats.org/spreadsheetml/2006/main" count="5053" uniqueCount="2222">
  <si>
    <t>AGLIANO TERME</t>
  </si>
  <si>
    <t>ANTIGNANO</t>
  </si>
  <si>
    <t>ARAMENGO</t>
  </si>
  <si>
    <t>BELVEGLIO</t>
  </si>
  <si>
    <t>BERZANO SAN PIETRO</t>
  </si>
  <si>
    <t>BRUNO</t>
  </si>
  <si>
    <t>BUBBIO</t>
  </si>
  <si>
    <t>CALAMANDRANA</t>
  </si>
  <si>
    <t>CALLIANO</t>
  </si>
  <si>
    <t>CALOSSO</t>
  </si>
  <si>
    <t>CAMERANO CASASCO</t>
  </si>
  <si>
    <t>CANELLI</t>
  </si>
  <si>
    <t>CANTARANA</t>
  </si>
  <si>
    <t>CASSINASCO</t>
  </si>
  <si>
    <t>CASTEL BOGLIONE</t>
  </si>
  <si>
    <t>CASTELL'ALFERO</t>
  </si>
  <si>
    <t>CASTELLERO</t>
  </si>
  <si>
    <t>CASTEL ROCCHERO</t>
  </si>
  <si>
    <t>CELLARENGO</t>
  </si>
  <si>
    <t>CELLE ENOMONDO</t>
  </si>
  <si>
    <t>CERRO TANARO</t>
  </si>
  <si>
    <t>CESSOLE</t>
  </si>
  <si>
    <t>CINAGLIO</t>
  </si>
  <si>
    <t>CISTERNA D'ASTI</t>
  </si>
  <si>
    <t>COAZZOLO</t>
  </si>
  <si>
    <t>COCCONATO</t>
  </si>
  <si>
    <t>CORSIONE</t>
  </si>
  <si>
    <t>CORTANDONE</t>
  </si>
  <si>
    <t>CORTAZZONE</t>
  </si>
  <si>
    <t>CORTIGLIONE</t>
  </si>
  <si>
    <t>COSSOMBRATO</t>
  </si>
  <si>
    <t>CUNICO</t>
  </si>
  <si>
    <t>FERRERE</t>
  </si>
  <si>
    <t>FONTANILE</t>
  </si>
  <si>
    <t>FRINCO</t>
  </si>
  <si>
    <t>GRANA</t>
  </si>
  <si>
    <t>GRAZZANO BADOGLIO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</si>
  <si>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</si>
  <si>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</si>
  <si>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</si>
  <si>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</si>
  <si>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</si>
  <si>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</si>
  <si>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</si>
  <si>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MONALE</t>
  </si>
  <si>
    <t>MONCALVO</t>
  </si>
  <si>
    <t>MONGARDINO</t>
  </si>
  <si>
    <t>MONTABONE</t>
  </si>
  <si>
    <t>MONTAFIA</t>
  </si>
  <si>
    <t>MONTEMAGNO</t>
  </si>
  <si>
    <t>MORANSENGO</t>
  </si>
  <si>
    <t>PENANGO</t>
  </si>
  <si>
    <t>PIEA</t>
  </si>
  <si>
    <t>PINO D'ASTI</t>
  </si>
  <si>
    <t>PORTACOMARO</t>
  </si>
  <si>
    <t>REFRANCORE</t>
  </si>
  <si>
    <t>ROBELLA</t>
  </si>
  <si>
    <t>ROCCA D'ARAZZO</t>
  </si>
  <si>
    <t>ROCCAVERANO</t>
  </si>
  <si>
    <t>ROCCHETTA PALAFEA</t>
  </si>
  <si>
    <t>ROCCHETTA TANARO</t>
  </si>
  <si>
    <t>SEROLE</t>
  </si>
  <si>
    <t>SESSAME</t>
  </si>
  <si>
    <t>SETTIME</t>
  </si>
  <si>
    <t>SOGLIO</t>
  </si>
  <si>
    <t>TIGLIOLE</t>
  </si>
  <si>
    <t>VAGLIO SERRA</t>
  </si>
  <si>
    <t>VIALE</t>
  </si>
  <si>
    <t>VIARIGI</t>
  </si>
  <si>
    <t>VINCHIO</t>
  </si>
  <si>
    <t>COMUNE DI   ANTIGNANO</t>
  </si>
  <si>
    <t>COMUNE DI   BRUNO</t>
  </si>
  <si>
    <t>COMUNE DI   CALAMANDRANA</t>
  </si>
  <si>
    <t>COMUNE DI   CALOSSO</t>
  </si>
  <si>
    <t>COMUNE DI   CANTARANA</t>
  </si>
  <si>
    <t xml:space="preserve">ALBUGNANO </t>
  </si>
  <si>
    <t>CASTELLETTO MOLINA</t>
  </si>
  <si>
    <t>CASTELNUOVO CALCEA</t>
  </si>
  <si>
    <t>COSTIGLIOLE D'ASTI</t>
  </si>
  <si>
    <t>DUSINO SAN MICHELE</t>
  </si>
  <si>
    <t>INCISA SCAPACCINO</t>
  </si>
  <si>
    <t>MONCUCCO TORINESE</t>
  </si>
  <si>
    <t>MONTALDO SCARAMPI</t>
  </si>
  <si>
    <t>PASSERANO MARMORITO</t>
  </si>
  <si>
    <t>SAN GIORGIO SCARAMPI</t>
  </si>
  <si>
    <t>SAN MARTINO ALFIERI</t>
  </si>
  <si>
    <t>SAN MARZANO OLIVETO</t>
  </si>
  <si>
    <t>VILLA SAN SECONDO</t>
  </si>
  <si>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</si>
  <si>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</si>
  <si>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</si>
  <si>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</si>
  <si>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</si>
  <si>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</si>
  <si>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</si>
  <si>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</si>
  <si>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LISTA 3</t>
  </si>
  <si>
    <t>LISTA 4</t>
  </si>
  <si>
    <t>Ufficio Elettorale Provinciale</t>
  </si>
  <si>
    <t>ELENCO COMUNI</t>
  </si>
  <si>
    <t>P R E F E T T U R A   D I   A S T I</t>
  </si>
  <si>
    <t xml:space="preserve">ELENCO COMUNI </t>
  </si>
  <si>
    <t xml:space="preserve">AGGIORNATO A:     </t>
  </si>
  <si>
    <t>COMUNE DI   ALBUGNANO</t>
  </si>
  <si>
    <t>VOTI PREFERENZA</t>
  </si>
  <si>
    <t xml:space="preserve">ELETTO </t>
  </si>
  <si>
    <t>VILLAFRANCA D'ASTI</t>
  </si>
  <si>
    <t>SAN DAMIANO D'ASTI</t>
  </si>
  <si>
    <t>MONTECHIARO D'ASTI</t>
  </si>
  <si>
    <t>AZZANO D'ASTI</t>
  </si>
  <si>
    <t>BALDICHIERI D'ASTI</t>
  </si>
  <si>
    <t>BUTTIGLIERA D'ASTI</t>
  </si>
  <si>
    <t>CHIUSANO D'ASTI</t>
  </si>
  <si>
    <t>REVIGLIASCO D'ASTI</t>
  </si>
  <si>
    <t>CASTELLO DI ANNONE</t>
  </si>
  <si>
    <t>VIGLIANO D'ASTI</t>
  </si>
  <si>
    <t>COMUNE DI   ARAMENGO</t>
  </si>
  <si>
    <t>COMUNE DI   AZZANO D'ASTI</t>
  </si>
  <si>
    <t xml:space="preserve">CANDIDATI  </t>
  </si>
  <si>
    <t>COMUNE DI   AGLIANO TERME</t>
  </si>
  <si>
    <t>DAMILANO DANIELA</t>
  </si>
  <si>
    <t>MUSSO ELIO</t>
  </si>
  <si>
    <t>MERITANO ENZO GIUSEPPE</t>
  </si>
  <si>
    <t>COMUNE DI   BALDICHIERI D'ASTI</t>
  </si>
  <si>
    <t>COMUNE DI   BELVEGLIO</t>
  </si>
  <si>
    <t>COMUNE DI   BERZANO SAN PIETRO</t>
  </si>
  <si>
    <t>COMUNE DI   BUBBIO</t>
  </si>
  <si>
    <t>COMUNE DI   BUTTIGLIERA D'ASTI</t>
  </si>
  <si>
    <t>COMUNE DI   CALLIANO</t>
  </si>
  <si>
    <t>COMUNE DI   CAMERANO CASASCO</t>
  </si>
  <si>
    <t>COMUNE DI   CANELLI</t>
  </si>
  <si>
    <t>COMUNE DI   CASSINASCO</t>
  </si>
  <si>
    <t>COMUNE DI   CASTEL BOGLIONE</t>
  </si>
  <si>
    <t>COMUNE DI   CASTELL'ALFERO</t>
  </si>
  <si>
    <t>CASTAGNOLE DELLE LANZE</t>
  </si>
  <si>
    <t>COMUNE DI   CASTAGNOLE DELLE LANZE</t>
  </si>
  <si>
    <t>COMUNE DI   CASTELLERO</t>
  </si>
  <si>
    <t>COMUNE DI   CASTELLETTO MOLINA</t>
  </si>
  <si>
    <t>COMUNE DI   CASTELLO DI ANNONE</t>
  </si>
  <si>
    <t>COMUNE DI   CASTELNUOVO CALCEA</t>
  </si>
  <si>
    <t>COMUNE DI   CASTELNUOVO DON BOSCO</t>
  </si>
  <si>
    <t>CASTELNUOVO DON BOSCO</t>
  </si>
  <si>
    <t>COMUNE DI   CASTEL ROCCHERO</t>
  </si>
  <si>
    <t>COMUNE DI   CELLARENGO</t>
  </si>
  <si>
    <t>COMUNE DI   CELLE ENOMONDO</t>
  </si>
  <si>
    <t>COMUNE DI   CERRO TANARO</t>
  </si>
  <si>
    <t>COMUNE DI   CESSOLE</t>
  </si>
  <si>
    <t>COMUNE DI   CHIUSANO D'ASTI</t>
  </si>
  <si>
    <t>COMUNE DI   CINAGLIO</t>
  </si>
  <si>
    <t>COMUNE DI   CISTERNA D'ASTI</t>
  </si>
  <si>
    <t>COMUNE DI   COAZZOLO</t>
  </si>
  <si>
    <t>COMUNE DI   COCCONATO</t>
  </si>
  <si>
    <t>COMUNE DI   CORSIONE</t>
  </si>
  <si>
    <t>COMUNE DI   CORTANDONE</t>
  </si>
  <si>
    <t>COMUNE DI   CORTAZZONE</t>
  </si>
  <si>
    <t>COMUNE DI   CORTIGLIONE</t>
  </si>
  <si>
    <t>COMUNE DI   COSSOMBRATO</t>
  </si>
  <si>
    <t>COMUNE DI   COSTIGLIOLE D'ASTI</t>
  </si>
  <si>
    <t>COMUNE DI   CUNICO</t>
  </si>
  <si>
    <t>COMUNE DI   DUSINO SAN MICHELE</t>
  </si>
  <si>
    <t>COMUNE DI   FERRERE</t>
  </si>
  <si>
    <t>COMUNE DI   FONTANILE</t>
  </si>
  <si>
    <t>COMUNE DI   FRINCO</t>
  </si>
  <si>
    <t>COMUNE DI   GRANA</t>
  </si>
  <si>
    <t>COMUNE DI   GRAZZANO BADOGLIO</t>
  </si>
  <si>
    <t>COMUNE DI   INCISA SCAPACCINO</t>
  </si>
  <si>
    <t>COMUNE DI   ISOLA D'ASTI</t>
  </si>
  <si>
    <t>COMUNE DI   LOAZZOLO</t>
  </si>
  <si>
    <t>COMUNE DI   MARANZANA</t>
  </si>
  <si>
    <t>COMUNE DI   MARETTO</t>
  </si>
  <si>
    <t>COMUNE DI   MOASCA</t>
  </si>
  <si>
    <t>COMUNE DI   MOMBALDONE</t>
  </si>
  <si>
    <t>COMUNE DI   MOMBARUZZO</t>
  </si>
  <si>
    <t>COMUNE DI   MONALE</t>
  </si>
  <si>
    <t>COMUNE DI   MONCALVO</t>
  </si>
  <si>
    <t>COMUNE DI   MONCUCCO TORINESE</t>
  </si>
  <si>
    <t>COMUNE DI   MONGARDINO</t>
  </si>
  <si>
    <t>COMUNE DI   MONTABONE</t>
  </si>
  <si>
    <t>COMUNE DI   MONTAFIA</t>
  </si>
  <si>
    <t>COMUNE DI   MONTALDO SCARAMPI</t>
  </si>
  <si>
    <t>COMUNE DI   MONTECHIARO D'ASTI</t>
  </si>
  <si>
    <t>COMUNE DI   MONTEMAGNO</t>
  </si>
  <si>
    <t>COMUNE DI   MORANSENGO</t>
  </si>
  <si>
    <t>COMUNE DI   PASSERANO MARMORITO</t>
  </si>
  <si>
    <t>COMUNE DI   PENANGO</t>
  </si>
  <si>
    <t>COMUNE DI   PIEA</t>
  </si>
  <si>
    <t>COMUNE DI   PINO D'ASTI</t>
  </si>
  <si>
    <t>COMUNE DI   PORTACOMARO</t>
  </si>
  <si>
    <t>COMUNE DI   REFRANCORE</t>
  </si>
  <si>
    <t>COMUNE DI   REVIGLIASCO D'ASTI</t>
  </si>
  <si>
    <t>COMUNE DI   ROBELLA</t>
  </si>
  <si>
    <t>COMUNE DI   ROCCA D'ARAZZO</t>
  </si>
  <si>
    <t>COMUNE DI   ROCCAVERANO</t>
  </si>
  <si>
    <t>COMUNE DI   ROCCHETTA PALAFEA</t>
  </si>
  <si>
    <t>COMUNE DI   ROCCHETTA TANARO</t>
  </si>
  <si>
    <t>COMUNE DI   SAN DAMIANO D'ASTI</t>
  </si>
  <si>
    <t>COMUNE DI   SAN GIORGIO SCARAMPI</t>
  </si>
  <si>
    <t>COMUNE DI   SAN MARTINO ALFIERI</t>
  </si>
  <si>
    <t>COMUNE DI   SAN MARZANO OLIVETO</t>
  </si>
  <si>
    <t>COMUNE DI   SEROLE</t>
  </si>
  <si>
    <t>COMUNE DI   SESSAME</t>
  </si>
  <si>
    <t>COMUNE DI   SETTIME</t>
  </si>
  <si>
    <t>COMUNE DI   SOGLIO</t>
  </si>
  <si>
    <t>COMUNE DI   TIGLIOLE</t>
  </si>
  <si>
    <t>COMUNE DI   VAGLIO SERRA</t>
  </si>
  <si>
    <t>COMUNE DI   VIALE</t>
  </si>
  <si>
    <t>COMUNE DI   VIARIGI</t>
  </si>
  <si>
    <t>COMUNE DI   VIGLIANO D'ASTI</t>
  </si>
  <si>
    <t>COMUNE DI   VILLAFRANCA D'ASTI</t>
  </si>
  <si>
    <t>COMUNE DI   VILLA SAN SECONDO</t>
  </si>
  <si>
    <t>COMUNE DI   VINCHIO</t>
  </si>
  <si>
    <t>LISTA</t>
  </si>
  <si>
    <t xml:space="preserve"> </t>
  </si>
  <si>
    <t>VIDOTTO MARCO</t>
  </si>
  <si>
    <t>GORINO ELVIO</t>
  </si>
  <si>
    <t>FORNASERO ELISA</t>
  </si>
  <si>
    <t>CASALEGNO ROBERTO</t>
  </si>
  <si>
    <t>BIASIO ANTONIO</t>
  </si>
  <si>
    <t>D'ONOFRIO PIETRO</t>
  </si>
  <si>
    <t>MANZO STEFANO</t>
  </si>
  <si>
    <t>PICCAROLO GIULIANA</t>
  </si>
  <si>
    <t>REGGIO ANDREA</t>
  </si>
  <si>
    <t>REMOTTI ANDREA</t>
  </si>
  <si>
    <t>ROBBA DAVIDE</t>
  </si>
  <si>
    <t>SCRIVANTI MORENO</t>
  </si>
  <si>
    <t>CAMPANILE SORMONTANTE GRAPPOLO D'UVA CON DUE SPIGHE DI GRANO</t>
  </si>
  <si>
    <t>BIANCO GIOVANNI</t>
  </si>
  <si>
    <t>BUSSO GUIDO</t>
  </si>
  <si>
    <t>DEFILIPPI MASSIMO</t>
  </si>
  <si>
    <t>REGGIO STEFANO</t>
  </si>
  <si>
    <t>TARDITO MARCO</t>
  </si>
  <si>
    <t>TIZZANI ELISABETTA</t>
  </si>
  <si>
    <t>INSIEME PER BUTTIGLIERA</t>
  </si>
  <si>
    <t>COLOMBA BIANCA SU SFONDO AZZURRO CON SCRITTA SOLIDARIETA' SVILUPPO LAVORO</t>
  </si>
  <si>
    <t>MANELLO SILVIO RENZO</t>
  </si>
  <si>
    <t>BARBATANO NICOLA</t>
  </si>
  <si>
    <t>BORELLO MONICA</t>
  </si>
  <si>
    <t>MARCHI TIZIANO</t>
  </si>
  <si>
    <t>VIARENGO LAURA</t>
  </si>
  <si>
    <t>PER IL FUTURO DI AGLIANO</t>
  </si>
  <si>
    <t>SERRA FRANCO GIUSEPPE</t>
  </si>
  <si>
    <t>PAESAGGIO COLLINARE, FABBRICATO RURALE, " PER IL FUTURO DI AGLIANO2</t>
  </si>
  <si>
    <t>CERRATO LORENZO</t>
  </si>
  <si>
    <t>CHECHILE FRANCESCO</t>
  </si>
  <si>
    <t>DAFFARA ENZO</t>
  </si>
  <si>
    <t>GIORDA BARBARA</t>
  </si>
  <si>
    <t>GIOVO SERAFINO GIOVANNI CARLO</t>
  </si>
  <si>
    <t>GRASSO LUCIANO</t>
  </si>
  <si>
    <t>MASOERO PATRIZIA</t>
  </si>
  <si>
    <t>MARCHISIO PIERANGELO</t>
  </si>
  <si>
    <t>PALTRO PAOLO</t>
  </si>
  <si>
    <t>VASSALLO ANDREA</t>
  </si>
  <si>
    <t>INSIEME PER ALBUGNANO</t>
  </si>
  <si>
    <t>PEILA DARIO</t>
  </si>
  <si>
    <t>RINNOVAMENTO E PROGRESSO ALBUGNANO</t>
  </si>
  <si>
    <t>DELMASTRO RENATO</t>
  </si>
  <si>
    <t>ABBAZIA DI VEZZOLANO "INSIEME PER ALBUGNANO"</t>
  </si>
  <si>
    <t>BARBERO FRANCO</t>
  </si>
  <si>
    <t>BARBERO RENATO</t>
  </si>
  <si>
    <t>BINELLO FRANCO</t>
  </si>
  <si>
    <t>CAROSSA FRANCO</t>
  </si>
  <si>
    <t>CASASSA LETIZIA</t>
  </si>
  <si>
    <t>GAMBA LEANDRO</t>
  </si>
  <si>
    <t>GOLA GIOVANNI</t>
  </si>
  <si>
    <t>MALFETTI ENRICO</t>
  </si>
  <si>
    <t>RE MASSIMO</t>
  </si>
  <si>
    <t>ZUCCA MATTEO</t>
  </si>
  <si>
    <t>DUE CAMPANILI  "RINNOVAMENTO E PROGRESSO ALBUGNANO"</t>
  </si>
  <si>
    <t>BREGOLA PAOLA ELEONORA</t>
  </si>
  <si>
    <t>COLOMBO MAURINA</t>
  </si>
  <si>
    <t>GRIECO NICOLA</t>
  </si>
  <si>
    <t xml:space="preserve">FISCHETTI FRANCO </t>
  </si>
  <si>
    <t>MASSAGLIA PATRIZIA</t>
  </si>
  <si>
    <t>MINNITTI FRANCO</t>
  </si>
  <si>
    <t>ROGGERO MARINA</t>
  </si>
  <si>
    <t>TARICCO DARIO</t>
  </si>
  <si>
    <t>FALLETTO FABRIZIO</t>
  </si>
  <si>
    <t>INSIEME PER ANTIGNANO</t>
  </si>
  <si>
    <t>CIVARDI ALESSANDRO</t>
  </si>
  <si>
    <t>SCORCIO COLLINARE E CAMPANILE " INSIEME PER ANTIGNANO"</t>
  </si>
  <si>
    <t>ARMOSINO ANTONIO</t>
  </si>
  <si>
    <t>BORGOGNO PAOLO</t>
  </si>
  <si>
    <t>BOSIA FRANCESCO</t>
  </si>
  <si>
    <t>DE MARIA EMANUELE</t>
  </si>
  <si>
    <t>GONELLA DAVIDE</t>
  </si>
  <si>
    <t>GRAZIANO ROBERTO</t>
  </si>
  <si>
    <t>LOVISOLO DANIELA</t>
  </si>
  <si>
    <t>MONTRUCCHIO GIANCARLO</t>
  </si>
  <si>
    <t>RATTO GIOVANNA</t>
  </si>
  <si>
    <t>TOPINO FIORENZO</t>
  </si>
  <si>
    <t>MASSAIA CRISTIANO</t>
  </si>
  <si>
    <t>ARAMENTO-INSIEME PER COSTRUIRE</t>
  </si>
  <si>
    <t>GRAPPOLO D'UVA CON SPIGHE GRANO "ARAMENTO-INSIEME PER COSTRUIRE"</t>
  </si>
  <si>
    <t>BECHIS FRANCO</t>
  </si>
  <si>
    <t>COLETTO MAURO</t>
  </si>
  <si>
    <t>FASOGLIO MARIO</t>
  </si>
  <si>
    <t>MARCHESE SILVANA</t>
  </si>
  <si>
    <t>MASSAGLIA PAOLO</t>
  </si>
  <si>
    <t>PITZALIS DANIELA</t>
  </si>
  <si>
    <t xml:space="preserve">TAVOLATO FRANCESCO </t>
  </si>
  <si>
    <t>TISSEUR SARA</t>
  </si>
  <si>
    <t xml:space="preserve">TOGNIN RITA </t>
  </si>
  <si>
    <t>VAIO VILMA</t>
  </si>
  <si>
    <t>CUSSOTO ROBERTO</t>
  </si>
  <si>
    <t>CAMPANILE, SPIGA DI GRANO E TRALCIO DI VITE</t>
  </si>
  <si>
    <t xml:space="preserve">CAMPANILE CON SPIGA DI GRANO E TRALCIO DI VITE </t>
  </si>
  <si>
    <t>BORGO FEDERICA</t>
  </si>
  <si>
    <t>CARRETTO ANDREA</t>
  </si>
  <si>
    <t>CHIUSANO ENZO</t>
  </si>
  <si>
    <t>FERRON NATALE</t>
  </si>
  <si>
    <t>FONTANA BRUNO</t>
  </si>
  <si>
    <t>GENTA RENATO GIUSEPPE</t>
  </si>
  <si>
    <t>GERBI PAOLA</t>
  </si>
  <si>
    <t>GHIA ALBERTO</t>
  </si>
  <si>
    <t>VALLESE ROBERTO</t>
  </si>
  <si>
    <t>VIARENGO ANTONELLA</t>
  </si>
  <si>
    <t>CAMPANILE, SPIGA GRANO E GRAPPOLO UVA</t>
  </si>
  <si>
    <t>FORNO GIANLUCA</t>
  </si>
  <si>
    <t>CAMPANILE CON SPIGA DI GRANO E GRAPPOLO D'UVA</t>
  </si>
  <si>
    <t>BORGNINO PAOLO</t>
  </si>
  <si>
    <t>CAMPANELLA MAURIZIO</t>
  </si>
  <si>
    <t>CHIUSANO CLAUDIO</t>
  </si>
  <si>
    <t>CICCONE COSIMO</t>
  </si>
  <si>
    <t>FASSIO CHIARA</t>
  </si>
  <si>
    <t>FASSIO CLAUDIO</t>
  </si>
  <si>
    <t>IORDANESCU IOANA CATALINA</t>
  </si>
  <si>
    <t>MONACO GABRIELLA</t>
  </si>
  <si>
    <t>ROSINA MARCO</t>
  </si>
  <si>
    <t>SALERNO NICOLA</t>
  </si>
  <si>
    <t>UNITI PER BELVEGLIO</t>
  </si>
  <si>
    <t>CRETAZ MICHELA</t>
  </si>
  <si>
    <t xml:space="preserve">"UNITI PER BELVEGLIO" DUE MANI UNITE </t>
  </si>
  <si>
    <t>PALLADINO PAOLA</t>
  </si>
  <si>
    <t>CAMPIA ALESSANDRO</t>
  </si>
  <si>
    <t>GIANOTTI CORRADO</t>
  </si>
  <si>
    <t>REGGIO TANIA</t>
  </si>
  <si>
    <t>VIGNALE SIMONE CELESTE</t>
  </si>
  <si>
    <t>BALDUZZI VALTER DOMENICO</t>
  </si>
  <si>
    <t>TROISI ALFONSO</t>
  </si>
  <si>
    <t>VERCELLI STEFANO</t>
  </si>
  <si>
    <t>TRINCHERO SISTO BIAGIO GERMANO</t>
  </si>
  <si>
    <t>MARIO LUPO SINDACO</t>
  </si>
  <si>
    <t>LUPO MARIO</t>
  </si>
  <si>
    <t>CERCHI CON PAESE TRA SCRITTE "BERZANO" E "MARIO LUPO SINDACO"</t>
  </si>
  <si>
    <t>BAUDUCCO STEFANIA</t>
  </si>
  <si>
    <t>CARA IMMACOLATA IN PERETTI</t>
  </si>
  <si>
    <t>MONDO MARCO</t>
  </si>
  <si>
    <t>OSTINO ORNELLA IN AGAGLIATE</t>
  </si>
  <si>
    <t>PENTENERO DANIELA</t>
  </si>
  <si>
    <t>RICCIARDIELLO GIADA</t>
  </si>
  <si>
    <t>SARBORARIA EVASIO</t>
  </si>
  <si>
    <t>TEMPI NUOVI PER BERZANO</t>
  </si>
  <si>
    <t>RAMIN RICCARDO</t>
  </si>
  <si>
    <t>CALCAGNO MARCELLO</t>
  </si>
  <si>
    <t>GIBALERIO DOMENICO</t>
  </si>
  <si>
    <t>ARRAS CRISTINA</t>
  </si>
  <si>
    <t>TOMASUOLO ALESSANDRO</t>
  </si>
  <si>
    <t>TERZOLO CRISTINA</t>
  </si>
  <si>
    <t xml:space="preserve">LUCA ALESSIO </t>
  </si>
  <si>
    <t>MARCHESO RAUL</t>
  </si>
  <si>
    <t>DE LEO MAURIZIO</t>
  </si>
  <si>
    <t>BRUNO PER TUTTI E TUTTI PER BRUNO</t>
  </si>
  <si>
    <t>BO MANUELA</t>
  </si>
  <si>
    <t>MANO SINISTRA COLORE ROSA CON GRAPPOLO D'UVA, FOGLIA VITE</t>
  </si>
  <si>
    <t>CELA SIMONE</t>
  </si>
  <si>
    <t>CERVETTI PAOLA</t>
  </si>
  <si>
    <t>CAMPANILE, UVA E SPIGHE DI GRANO</t>
  </si>
  <si>
    <t>ARPIONE PAOLA</t>
  </si>
  <si>
    <t>CAPRA ANDREA</t>
  </si>
  <si>
    <t>MONDO FABIO</t>
  </si>
  <si>
    <t>ROVETA DANIELE</t>
  </si>
  <si>
    <t>TORELLI GIANFRANCO</t>
  </si>
  <si>
    <t>SOLIDARIETA' SVILUPPO E LAVORO</t>
  </si>
  <si>
    <t>DIAFERIA GIUSEPPE</t>
  </si>
  <si>
    <t>PRELLE PATRIZIA</t>
  </si>
  <si>
    <t>LUBRANO FRANCESCA</t>
  </si>
  <si>
    <t>GAMBA SILVANA</t>
  </si>
  <si>
    <t>MELICA ROBERTO</t>
  </si>
  <si>
    <t>TOMASI PAOLO</t>
  </si>
  <si>
    <t xml:space="preserve">ARATO LUCIANO </t>
  </si>
  <si>
    <t>MANELLO ALESSANDRO FRANCESCO</t>
  </si>
  <si>
    <t>PAESAGGIO CON SCRITTA "INSIEME PER BUTTIGLIERA"</t>
  </si>
  <si>
    <t>ARATO ANDREA</t>
  </si>
  <si>
    <t>BECHIS LUCIANO LUIGI</t>
  </si>
  <si>
    <t>BOSA SILVIA IN GAZZIOLA</t>
  </si>
  <si>
    <t>BUGIA ANTONELLA IN GEMELLO</t>
  </si>
  <si>
    <t>MELIGA CORRADO</t>
  </si>
  <si>
    <t>POZZO GERMANA IN QUARANTA</t>
  </si>
  <si>
    <t>INSIEME PER CALAMANDRANA</t>
  </si>
  <si>
    <t>DANIELE PIER OTTAVIO</t>
  </si>
  <si>
    <t>DCUDETTO, GRAPPOLO D'UVA, BANDA TRICOLORE E SCRITTA INSIEME PER CALAMANDRANA</t>
  </si>
  <si>
    <t>BARISON UMBERTO</t>
  </si>
  <si>
    <t>BATTISTETTI CORRADO</t>
  </si>
  <si>
    <t>BELVISO MARCO</t>
  </si>
  <si>
    <t>MARGIOTTA ANDREA</t>
  </si>
  <si>
    <t xml:space="preserve">ONESTI LUIGI </t>
  </si>
  <si>
    <t>SQUASSINO MARIA CHIARA</t>
  </si>
  <si>
    <t>RINALDI FABRIZIO</t>
  </si>
  <si>
    <t>PACE LIBERTA' LAVORO</t>
  </si>
  <si>
    <t>ISNARDI FABIO</t>
  </si>
  <si>
    <t>"FABIO ISNARDI SINDACO" CON DUE SPIGHE DI GRANO "PACE, LIBERTA', LAVORO"</t>
  </si>
  <si>
    <t>SOLITO MONICA</t>
  </si>
  <si>
    <t>POGGIO STEFANO</t>
  </si>
  <si>
    <t>MALERBA MARICA</t>
  </si>
  <si>
    <t>BALESTRINO VITTORIO VINCENZO</t>
  </si>
  <si>
    <t>CAVALLO MARIA GRAZIA</t>
  </si>
  <si>
    <t>MORINO MASSIMILIANO</t>
  </si>
  <si>
    <t>MORANDO FEDERICA</t>
  </si>
  <si>
    <t>GUARALDO DIEGO</t>
  </si>
  <si>
    <t>NEGRO FRANCESCO</t>
  </si>
  <si>
    <t>VACCANEO MAURO</t>
  </si>
  <si>
    <t>CALLIANO ANDIAMO AVANTI PER DIVENIRE</t>
  </si>
  <si>
    <t>CISI ADRIANA</t>
  </si>
  <si>
    <t>ALBERO DELLA VITA TRA NUVOLE E SCRITTA "CALIANO ANDIAMO AVANTI PER DIVENIRE"</t>
  </si>
  <si>
    <t>CAIROLA FEDRA</t>
  </si>
  <si>
    <t>AGOSTINO NOEMI IN BOTTINO</t>
  </si>
  <si>
    <t>VARENGO MONICA</t>
  </si>
  <si>
    <t>CALDERA MAURO</t>
  </si>
  <si>
    <t>LORENZOTTI ENRICA</t>
  </si>
  <si>
    <t>MARTINENGO ROBERTO</t>
  </si>
  <si>
    <t>CISI SERGIO</t>
  </si>
  <si>
    <t>BARBERO MAURO</t>
  </si>
  <si>
    <t>MELLINO WALTER</t>
  </si>
  <si>
    <t>CALLIANO NEL 2000</t>
  </si>
  <si>
    <t>PANORAMA DEL PAESE CON SCRITTA "CALLIANO NEL 2000"</t>
  </si>
  <si>
    <t>BELLUARDO PAOLO MARIA</t>
  </si>
  <si>
    <t>BELLUARDO ANDREA</t>
  </si>
  <si>
    <t>BERUTTI MARIELLA</t>
  </si>
  <si>
    <t>CAFFA DEVIS</t>
  </si>
  <si>
    <t>CALDERA DARIO</t>
  </si>
  <si>
    <t>MUSSO GIUSEPPE</t>
  </si>
  <si>
    <t>PIRRA ORESTE</t>
  </si>
  <si>
    <t>TESTOLINA MARIA ANGELA</t>
  </si>
  <si>
    <t>TOPPINO EMANUELE</t>
  </si>
  <si>
    <t>TRICERRI ANDREA</t>
  </si>
  <si>
    <t>PERSONE IDEE IMPEGNO PER CALOSSO</t>
  </si>
  <si>
    <t>UGONIA GIUSEPPE</t>
  </si>
  <si>
    <t>IMMAGINE DI CALOSSO CON SCRITTA "PERSONE, IDEE, IMPEGNO PER CALOSSO"</t>
  </si>
  <si>
    <t>BIFFI GIOVANNI</t>
  </si>
  <si>
    <t>BODRITO GIUSEPPE</t>
  </si>
  <si>
    <t>BOSTICARDO VALTER</t>
  </si>
  <si>
    <t>DOMANDA ELEONORA</t>
  </si>
  <si>
    <t>GARDINO ANTONIO NICOLA</t>
  </si>
  <si>
    <t>GRIMALDI PAOLO RENATO</t>
  </si>
  <si>
    <t>MARENCO ANDREA</t>
  </si>
  <si>
    <t>MOISO AMEDEO DETTO FRANCO</t>
  </si>
  <si>
    <t>MORANDO MATTEO</t>
  </si>
  <si>
    <t>PACE CARLO</t>
  </si>
  <si>
    <t>IMPEGNO E COLLABORAZIONE</t>
  </si>
  <si>
    <t>STRETTA DI MANO CON SCRITTA "IMPEGNO E COLLABORAZIONE"</t>
  </si>
  <si>
    <t>IMPEGNO COLLABORAZIONE</t>
  </si>
  <si>
    <t>STRETTA DI MANO CON SCRITTA "IMPEGNO  COLLABORAZIONE"</t>
  </si>
  <si>
    <t>PELISSERO LUIGI MAURO</t>
  </si>
  <si>
    <t>GAVELLO ROBERTINO</t>
  </si>
  <si>
    <t>GIANOTTI VALENTINA</t>
  </si>
  <si>
    <t>GOZZELINO SARA</t>
  </si>
  <si>
    <t>LAMPONE GIACOMO FRANCESCO</t>
  </si>
  <si>
    <t>PARIGI ROBERTO</t>
  </si>
  <si>
    <t>ZANCHETTA GINO MAURIZIO</t>
  </si>
  <si>
    <t>ZULIANI TERESINA MARIA</t>
  </si>
  <si>
    <t>COLLINE E SOLE CON SCRITTA "IL PAESE"</t>
  </si>
  <si>
    <t>IL PAESE</t>
  </si>
  <si>
    <t>PENNA VALTER</t>
  </si>
  <si>
    <t>DEZANI FRANCO</t>
  </si>
  <si>
    <t>FAVITTA GIUSEPPE</t>
  </si>
  <si>
    <t>GAVELLO MAURO</t>
  </si>
  <si>
    <t>GAVELLO ROSA</t>
  </si>
  <si>
    <t>GENNARO STEFANIA</t>
  </si>
  <si>
    <t>MUSSA FABIO</t>
  </si>
  <si>
    <t>VANARA GIACOMO</t>
  </si>
  <si>
    <t>GABUSI SINDACO</t>
  </si>
  <si>
    <t>GABUSI MARCO</t>
  </si>
  <si>
    <t>CERCHIO TRICOLORE CON 12 STELLE E SCRITTE "CANELLI SI" E "GABUSI SINDACO"</t>
  </si>
  <si>
    <t>BAGNULO FRANCA</t>
  </si>
  <si>
    <t>BALESTRIERI FRANCESCA</t>
  </si>
  <si>
    <t xml:space="preserve">BASSO RAFFAELLA </t>
  </si>
  <si>
    <t>BOCCHINO GIOVANNI DETTO GEO</t>
  </si>
  <si>
    <t>BOTTERO PIERO</t>
  </si>
  <si>
    <t>CECCONATO FIRMINO</t>
  </si>
  <si>
    <t>CORINO ANGELICA</t>
  </si>
  <si>
    <t>FERRARIS GIANCARLO</t>
  </si>
  <si>
    <t>GAI ALDO DETTO TAFFINI</t>
  </si>
  <si>
    <t>GANDOLFO PAOLO</t>
  </si>
  <si>
    <t>GIGLIO PIERCARLA</t>
  </si>
  <si>
    <t>MARANGONA LUCA SIMONE</t>
  </si>
  <si>
    <t>MASSARI CLAUDIA</t>
  </si>
  <si>
    <t>MERLINO PIERCARLO</t>
  </si>
  <si>
    <t>PERNA ANTONIO</t>
  </si>
  <si>
    <t>MOVIMENTO 5 STELLE "BEPPEGRILLO.IT"</t>
  </si>
  <si>
    <t>BARBERO ALBERTO</t>
  </si>
  <si>
    <t>BOSCA NICOLA</t>
  </si>
  <si>
    <t>CAVALLARO SERGIO</t>
  </si>
  <si>
    <t>VACCANEO MARCO</t>
  </si>
  <si>
    <t>D'ASSARO ANTONIO MASSIMILIANO</t>
  </si>
  <si>
    <t>SCAGLIONE ALBERTO ARMANDO ORESTE</t>
  </si>
  <si>
    <t>MONTANARO MARIA TERESA</t>
  </si>
  <si>
    <t>BATISTA TERESA ANTONIA</t>
  </si>
  <si>
    <t>RIZZO GRAZIA</t>
  </si>
  <si>
    <t>BODRITO GABRIELLA</t>
  </si>
  <si>
    <t>LAMANNA DOMENICO</t>
  </si>
  <si>
    <t>FERRARO MASSIMO</t>
  </si>
  <si>
    <t>TERZOLO ALESSANDRA</t>
  </si>
  <si>
    <t>NESPOLA EMANUELA</t>
  </si>
  <si>
    <t>CASTELLUCCIO MIRCO</t>
  </si>
  <si>
    <t>"SIMONA SINDACO" "CANELLI VIVA"</t>
  </si>
  <si>
    <t>BEDINO SIMONA</t>
  </si>
  <si>
    <t>"SIMONA SINDACO" ARBUSTO, CASA E QUATTRO PERSONE "CANELLI VIVA"</t>
  </si>
  <si>
    <t>NEGRO ALESSANDRO</t>
  </si>
  <si>
    <t>TOSTI ANNAMARIA</t>
  </si>
  <si>
    <t>VERCELLI PAOLO</t>
  </si>
  <si>
    <t>DE LAGO ELENA</t>
  </si>
  <si>
    <t>DENICOLAI GIOVANNI</t>
  </si>
  <si>
    <t>CANAPARO MILENA</t>
  </si>
  <si>
    <t>RIZZOLA FRANCO</t>
  </si>
  <si>
    <t>STIVALA JESSICA</t>
  </si>
  <si>
    <t>VICINO ANDREA GIOVANNI</t>
  </si>
  <si>
    <t>TELESCA PRISCILLA</t>
  </si>
  <si>
    <t xml:space="preserve">IVALDI OMAR </t>
  </si>
  <si>
    <t>RICCABONE SIMONA</t>
  </si>
  <si>
    <t>MESCHIATI WALTER</t>
  </si>
  <si>
    <t>RATTI GIANCARLO</t>
  </si>
  <si>
    <t>BOTTERO GABRIELE</t>
  </si>
  <si>
    <t>FERRARIS GIAN CARLO</t>
  </si>
  <si>
    <t>GRAPPOLO E CAMPANILE A COLORI</t>
  </si>
  <si>
    <t>FRANCO ROBERTA</t>
  </si>
  <si>
    <t>CERRATO GIUSEPPE</t>
  </si>
  <si>
    <t>DE LUCCA GRAZIELLA</t>
  </si>
  <si>
    <t>FASSIO MILENA</t>
  </si>
  <si>
    <t>FERRERO MARCO</t>
  </si>
  <si>
    <t>GERBI VINCENZO ANDREA</t>
  </si>
  <si>
    <t>MERLONE GIUSEPPE</t>
  </si>
  <si>
    <t>MORANDO MARCO</t>
  </si>
  <si>
    <t>MURLO ROBERTO</t>
  </si>
  <si>
    <t>NOVARA PIERO</t>
  </si>
  <si>
    <t>VENTURI GIANNI</t>
  </si>
  <si>
    <t>IMPEGNO PER CASSINASCO</t>
  </si>
  <si>
    <t>PRIMOSIG SERGIO</t>
  </si>
  <si>
    <t>MANI UNITE  CON SCRITTA "IMPEGNO PER CASSINASCO"</t>
  </si>
  <si>
    <t>ALOSSA CARLO FELICE</t>
  </si>
  <si>
    <t>BEINAGLIA DAVIDE</t>
  </si>
  <si>
    <t>CAPELLO MATTEO</t>
  </si>
  <si>
    <t>CHIRIOTTI BARBARA</t>
  </si>
  <si>
    <t>GIACONE LEONARDO</t>
  </si>
  <si>
    <t>MONTEVARCHI FABRIZIA</t>
  </si>
  <si>
    <t>SANTI GIUSEPPE</t>
  </si>
  <si>
    <t xml:space="preserve">SATRAGNO ANDREA </t>
  </si>
  <si>
    <t>SCARAMPI GRAZIELLA</t>
  </si>
  <si>
    <t>SIMONELLA MAURO</t>
  </si>
  <si>
    <t>PROGETTO CASTAGNOLE LANZE</t>
  </si>
  <si>
    <t>CORTESE EZIO</t>
  </si>
  <si>
    <t>MANCUSO CALOGERO DETTO CARLO</t>
  </si>
  <si>
    <t xml:space="preserve">GRAPPOLO D'UVA E NOCCIOLE CON SCRITTA CASTAGNOLE </t>
  </si>
  <si>
    <t>CASTAGNOLE</t>
  </si>
  <si>
    <t xml:space="preserve">BORDINO GIUSEPPE </t>
  </si>
  <si>
    <t>BORRIONE PAOLA</t>
  </si>
  <si>
    <t>BREZZO GIORGIO</t>
  </si>
  <si>
    <t>BRUNO ROSANNA</t>
  </si>
  <si>
    <t>CAROSSO MARGHERITA</t>
  </si>
  <si>
    <t>COPPA MARIO</t>
  </si>
  <si>
    <t>GIANUZZI GIULIANO</t>
  </si>
  <si>
    <t>ICARDI DANIELA</t>
  </si>
  <si>
    <t>MINERDI FLAVIO</t>
  </si>
  <si>
    <t>SACCO FABRIZIO</t>
  </si>
  <si>
    <t>SCIARRINO DAVIDE</t>
  </si>
  <si>
    <t>STELLA ELISABETTA</t>
  </si>
  <si>
    <t>CANTU CATERINA</t>
  </si>
  <si>
    <t>DI LIETO GIOVANNI</t>
  </si>
  <si>
    <t>DOVA LOREDANA</t>
  </si>
  <si>
    <t>FRACCHIA FEDERICO</t>
  </si>
  <si>
    <t>GHIONE DIEGO</t>
  </si>
  <si>
    <t>ICARDI ROBERTO</t>
  </si>
  <si>
    <t>PERRONE SABRINA</t>
  </si>
  <si>
    <t>PICCATTO LUCIANO</t>
  </si>
  <si>
    <t xml:space="preserve">ROSSO RICCARDO </t>
  </si>
  <si>
    <t>SCARPITTA MARIANTONIETTA</t>
  </si>
  <si>
    <t>SCUILLARI PIERFRANCO</t>
  </si>
  <si>
    <t>VESPA MARCO</t>
  </si>
  <si>
    <t>LAVORIAMO INSIEME</t>
  </si>
  <si>
    <t>GRAPPOLO D'UVA CON SCRITTA LAVORIAMO INSIEME</t>
  </si>
  <si>
    <t>GATTI CLAUDIO</t>
  </si>
  <si>
    <t>ABATE ROBERTO</t>
  </si>
  <si>
    <t>ELISIO MAURO</t>
  </si>
  <si>
    <t>FAUDELLA FRANCO</t>
  </si>
  <si>
    <t>FOGLINO SERGIO</t>
  </si>
  <si>
    <t>MORTAROTTI GABRIELE</t>
  </si>
  <si>
    <t>PATTARINO FABIO</t>
  </si>
  <si>
    <t>PETTINATI TIZIANA ROBERTA FRANCA</t>
  </si>
  <si>
    <t>POGGIO BRUNO</t>
  </si>
  <si>
    <t>SBURLATI DANIELE</t>
  </si>
  <si>
    <t>CASTELL'ALFERO: UN PAESE INSIEME</t>
  </si>
  <si>
    <t>AVIDANO LUCIANO</t>
  </si>
  <si>
    <t>SCORCIO PAESE DELLE FRAZIONI CALLIANETTO E STAZIONE "CASTELL'ALFERO UN PAESE INSIEME"</t>
  </si>
  <si>
    <t>AVIDANO LAURA</t>
  </si>
  <si>
    <t>BOSSANO VALTER</t>
  </si>
  <si>
    <t xml:space="preserve"> CAVAGNERO MICAELA PAOLA</t>
  </si>
  <si>
    <t>MANTELLI DAVIDE</t>
  </si>
  <si>
    <t>MARTINETTO MONICA</t>
  </si>
  <si>
    <t>PERUSI GUIDO</t>
  </si>
  <si>
    <t>PUPIONE CARLO</t>
  </si>
  <si>
    <t>RE MATTEO</t>
  </si>
  <si>
    <t>ZAMBELLINI NORBERTO</t>
  </si>
  <si>
    <t xml:space="preserve">NOI PER VOI </t>
  </si>
  <si>
    <t>LAURITO EDUARDO GIOVANNI</t>
  </si>
  <si>
    <t>TRE CHESE CON CAMPANILE "NOI PER VOI"</t>
  </si>
  <si>
    <t>BIGLIA DEBORA</t>
  </si>
  <si>
    <t>BALDISSERA SUSANNA</t>
  </si>
  <si>
    <t>ZANETTI FIORELLA</t>
  </si>
  <si>
    <t>BINELLO ANTONIO</t>
  </si>
  <si>
    <t>LOVISONE PAOLO</t>
  </si>
  <si>
    <t>BANDIERA FULVIA</t>
  </si>
  <si>
    <t>GIORDANO ANTONIETTA DETTA ANTONELLA</t>
  </si>
  <si>
    <t>VIRELLI GIUSEPPE</t>
  </si>
  <si>
    <t>GRANDE FRANCESCO</t>
  </si>
  <si>
    <t>PASTRONE RICCARDO - SAURO</t>
  </si>
  <si>
    <t>CASTELL'ALFERO IN CAMMINO</t>
  </si>
  <si>
    <t>MARENGO ANGELO</t>
  </si>
  <si>
    <t>UOMO CON BAMBINO SCON SCRITTA "CASTELL'ALFERO IN CAMMINO"</t>
  </si>
  <si>
    <t>AMERIO ELISA</t>
  </si>
  <si>
    <t>BAU' FABIANO</t>
  </si>
  <si>
    <t>BENSO ANTONELLA</t>
  </si>
  <si>
    <t>BORNIA CARLO</t>
  </si>
  <si>
    <t>CAPELLO CLAUDIO</t>
  </si>
  <si>
    <t>CARNI DIEGO</t>
  </si>
  <si>
    <t>FASANO GIANCARLO</t>
  </si>
  <si>
    <t>FERRARIS ISABELLA</t>
  </si>
  <si>
    <t>MONTALDO PAOLO</t>
  </si>
  <si>
    <t>TESTOLINA FABIO</t>
  </si>
  <si>
    <t>CAMPIA ROBERTO</t>
  </si>
  <si>
    <t>INSIEME PER CASTELLERO</t>
  </si>
  <si>
    <t>CAMPANILE E TORRE CON RAMETTO NOCCIOLO E SCRITTA "INSIEME PER CASTELLERO"</t>
  </si>
  <si>
    <t>ACCASTO SARA</t>
  </si>
  <si>
    <t>BELGERO SABRINA</t>
  </si>
  <si>
    <t>BOANO MARTA</t>
  </si>
  <si>
    <t>CONTI STEFANO</t>
  </si>
  <si>
    <t>FERRERO LUCIANO</t>
  </si>
  <si>
    <t>MOSSIMO PIERCARLA</t>
  </si>
  <si>
    <t>PASINO ROBERTO</t>
  </si>
  <si>
    <t>RICCHETTI MARIA GRAZIA IN PARENA</t>
  </si>
  <si>
    <t>ROSSO ITALO</t>
  </si>
  <si>
    <t>TROMBETTA CESARE</t>
  </si>
  <si>
    <t>INSIEME PER CASTELLETTO</t>
  </si>
  <si>
    <t>GABUTTO LUCA</t>
  </si>
  <si>
    <t>CASTELLO CON SCRITTA "INSIEME PER CASTELLETTO"</t>
  </si>
  <si>
    <t>QUAGLIA CRISTIANA</t>
  </si>
  <si>
    <t>BIANCHINO NICOLO'</t>
  </si>
  <si>
    <t>FORCINITI DOMENICO</t>
  </si>
  <si>
    <t>LO JACONO VINCENZO</t>
  </si>
  <si>
    <t>APRILE BARBARA</t>
  </si>
  <si>
    <t>MOLINO CESARE</t>
  </si>
  <si>
    <t>DE CARO FRANCESCO</t>
  </si>
  <si>
    <t>GOLOSIO EMMA</t>
  </si>
  <si>
    <t>SIGNORETTI CESARE</t>
  </si>
  <si>
    <t>GRAPPOLO UVA E SPIGHE GRANO</t>
  </si>
  <si>
    <t>CARUSO MASSIMILIANO</t>
  </si>
  <si>
    <t>BARBERIS PIERLUIGI</t>
  </si>
  <si>
    <t>CARUSO ANTONIO</t>
  </si>
  <si>
    <t>GABUTTO CARLOTTA</t>
  </si>
  <si>
    <t>GIACOBBE ADRIANO</t>
  </si>
  <si>
    <t>IOP ROBERTO</t>
  </si>
  <si>
    <t>PAU ELENA</t>
  </si>
  <si>
    <t>PESCE LAURA</t>
  </si>
  <si>
    <t>PIANA MARCELLO</t>
  </si>
  <si>
    <t>SALATINO PASQUALE</t>
  </si>
  <si>
    <t>THEA ENRICO</t>
  </si>
  <si>
    <t>VALFRE' VALTER</t>
  </si>
  <si>
    <t>STRETTA DI MANO CON SCRITTA "PROGRESSO ANNONESE"</t>
  </si>
  <si>
    <t>AUSTA JESSICA</t>
  </si>
  <si>
    <t>FERRARIS SILVIA</t>
  </si>
  <si>
    <t>SILLANO ILENIA GEETA</t>
  </si>
  <si>
    <t>BARDINI IVO</t>
  </si>
  <si>
    <t>FUSI LUIGI</t>
  </si>
  <si>
    <t>CASETTA EMANUELE</t>
  </si>
  <si>
    <t>GRANA PAOLO</t>
  </si>
  <si>
    <t>MANIERO CARLO</t>
  </si>
  <si>
    <t>MANZOCCO FLAVIO</t>
  </si>
  <si>
    <t>PROGRESSO ANNONESE</t>
  </si>
  <si>
    <t>ORIZZONTE FUTURO</t>
  </si>
  <si>
    <t>SOBRINO PIERPAOLO</t>
  </si>
  <si>
    <t>COLLINA CON SCRITTA "ORIZZONTE FUTURO"</t>
  </si>
  <si>
    <t>FRESCHI LINO</t>
  </si>
  <si>
    <t>TODERASC LILIANA JENICA</t>
  </si>
  <si>
    <t>MANGOSIO PAOLO</t>
  </si>
  <si>
    <t>FABRIS MARZIA</t>
  </si>
  <si>
    <t>SOBRINO DAVIDE</t>
  </si>
  <si>
    <t>CANUTO FEDERICA</t>
  </si>
  <si>
    <t>MOGAVERO MICHELE</t>
  </si>
  <si>
    <t>MANCONI VALENTINA</t>
  </si>
  <si>
    <t>GUASTELLO ROBERTO</t>
  </si>
  <si>
    <t>STRETTA DI MANO E SCRITTA "IMPEGNO E COLLABORAZIONE"</t>
  </si>
  <si>
    <t>BOSCO GORGIO</t>
  </si>
  <si>
    <t>BOTTERO VALENTINA</t>
  </si>
  <si>
    <t>DAGNA MARTA</t>
  </si>
  <si>
    <t>PICCATTO CLAUDIO</t>
  </si>
  <si>
    <t>RONDI BRUNO ERMANNO</t>
  </si>
  <si>
    <t>FERRARIS VIRGINIA</t>
  </si>
  <si>
    <t>SARACCO BRUNO EMILIO CESARE</t>
  </si>
  <si>
    <t>TRIBERTI WALTER</t>
  </si>
  <si>
    <t>VARALLO DANIELE</t>
  </si>
  <si>
    <t>FUTURO INSIEME</t>
  </si>
  <si>
    <t>DEMARIA ELIO</t>
  </si>
  <si>
    <t>GERMOGLIO SU MANO TESA E SCRITTA "FUTURO INSIEME"</t>
  </si>
  <si>
    <t>ALBANESE LUCIANO</t>
  </si>
  <si>
    <t>LEPORI BARBARA</t>
  </si>
  <si>
    <t>FIOCCONE IVO</t>
  </si>
  <si>
    <t>CANTARELLA ALESSIO ANTONIO</t>
  </si>
  <si>
    <t>SARTORETTO MAURIZIO</t>
  </si>
  <si>
    <t>CAROSSO GIORGIO</t>
  </si>
  <si>
    <t>ALUFFI FABRIZIO ARTURO</t>
  </si>
  <si>
    <t>GHIOTTI BRUNA</t>
  </si>
  <si>
    <t xml:space="preserve">PROGETTO CASTELNUOVO </t>
  </si>
  <si>
    <t>MUSSO GIORGIO</t>
  </si>
  <si>
    <t>PANORAMA COLLINARE CON PAESE E SCRITTA "PROGETTO CASTELNUOVO"</t>
  </si>
  <si>
    <t>BAVA FRANCO GIUSEPPE DOMENICO</t>
  </si>
  <si>
    <t>BAVA STEFANO</t>
  </si>
  <si>
    <t>BERTAGNA BRUNO</t>
  </si>
  <si>
    <t>DI DOMENICO FEDERICA</t>
  </si>
  <si>
    <t>FASSINO DANIELA</t>
  </si>
  <si>
    <t>GIANASSO LORENZO</t>
  </si>
  <si>
    <t>LORENZON PIETRO</t>
  </si>
  <si>
    <t>MUSSO SILVIO</t>
  </si>
  <si>
    <t>RAGO ANTONIO</t>
  </si>
  <si>
    <t>ROSSO WALTER</t>
  </si>
  <si>
    <t>TURCO ANGELO</t>
  </si>
  <si>
    <t>GRIBAUDO MARIO</t>
  </si>
  <si>
    <t>BLANGO ANTONIETTA</t>
  </si>
  <si>
    <t>CALVARESE GABRIELE</t>
  </si>
  <si>
    <t>CALVARESE LOREDANA</t>
  </si>
  <si>
    <t>CIALDELLA VITO DOMENICO</t>
  </si>
  <si>
    <t>GONELLA MARCO</t>
  </si>
  <si>
    <t>PASTORMERLO SILVIA</t>
  </si>
  <si>
    <t>POZZO CARLA</t>
  </si>
  <si>
    <t>TARTAGLIMO EMILIO PIERO</t>
  </si>
  <si>
    <t>LUPU NICUSOR NECULAI</t>
  </si>
  <si>
    <t>CAVAGNERO EDOARDO</t>
  </si>
  <si>
    <t>PAESAGGIO PITTORICO DI CASTEL ROCCHERO</t>
  </si>
  <si>
    <t>IUPPA LUIGI</t>
  </si>
  <si>
    <t>BIELLI DANIELA</t>
  </si>
  <si>
    <t>CARUZZO MONICA</t>
  </si>
  <si>
    <t>FOSSA MATTEO</t>
  </si>
  <si>
    <t>GAVIGLIO CARLA</t>
  </si>
  <si>
    <t>IVALDI TERESA GIOVANNA</t>
  </si>
  <si>
    <t>MAZZURCO ANDREA</t>
  </si>
  <si>
    <t>MENOTTI MATTEO</t>
  </si>
  <si>
    <t>ORSI MAURIZIO</t>
  </si>
  <si>
    <t>SBERNA FRANCESCO MORENO</t>
  </si>
  <si>
    <t>STANGA RICCARDO</t>
  </si>
  <si>
    <t>PARTITO SOCIALISTA NAZIONALE</t>
  </si>
  <si>
    <t>GARIGLIO CARLO</t>
  </si>
  <si>
    <t>AQUILA CON ALI SPIEGATE EMBLEMA SOLE NASCENTE " PARTITO SOCIALISTA NAZIONALE"</t>
  </si>
  <si>
    <t>FUSCO ROBERTA</t>
  </si>
  <si>
    <t>TRADITO FRANCESCA</t>
  </si>
  <si>
    <t>GUIZZO GIANCARLO</t>
  </si>
  <si>
    <t>MONTORO GIOVANNI MARIA</t>
  </si>
  <si>
    <t>GIOVANNINI MARCO</t>
  </si>
  <si>
    <t xml:space="preserve">MARTUCCI SONIA </t>
  </si>
  <si>
    <t>POLI MIRKO</t>
  </si>
  <si>
    <t>POLI VIRGILIO PIETRO GIOVANNI</t>
  </si>
  <si>
    <t>UNITI PER IL BENE COMUNE</t>
  </si>
  <si>
    <t>BUCCO ADRIANA</t>
  </si>
  <si>
    <t>GHIGNONE BARBARA GIUSEPPINA</t>
  </si>
  <si>
    <t>RIVELLA PIERO</t>
  </si>
  <si>
    <t>MO LUISELLA</t>
  </si>
  <si>
    <t>BAIOTTO GIANLUCA</t>
  </si>
  <si>
    <t>SPINELLI ELISA</t>
  </si>
  <si>
    <t xml:space="preserve">TAMAGNONE MASSIMO </t>
  </si>
  <si>
    <t>RADICCHIO DANIELE</t>
  </si>
  <si>
    <t>DUE COLLINE, FILARI GRANO. 6 CASETTE "UNITI PER IL BENE COMUNE"</t>
  </si>
  <si>
    <t>INSIEME PER CELLE</t>
  </si>
  <si>
    <t>MONTRUCCHIO PIERO</t>
  </si>
  <si>
    <t>CAMPANILE CON BANDIERA ITALIANA E SCRITTA "INSIEME PER CELLE"</t>
  </si>
  <si>
    <t>BRUNO MARINA</t>
  </si>
  <si>
    <t>BUGNANO GABRIELE</t>
  </si>
  <si>
    <t>BUGNANO VALTER</t>
  </si>
  <si>
    <t>GERBO FABIO</t>
  </si>
  <si>
    <t>NOSENZO CHIARA</t>
  </si>
  <si>
    <t>NOSENZO DAVIDE</t>
  </si>
  <si>
    <t>NOSENZO LAURA GIUSEPPINA</t>
  </si>
  <si>
    <t xml:space="preserve">PEROSINO VINCENZO </t>
  </si>
  <si>
    <t>TORCHIO CARLO</t>
  </si>
  <si>
    <t>VERCELLI WALTER</t>
  </si>
  <si>
    <t>CELLE INSIEME</t>
  </si>
  <si>
    <t>BOVERO ANDREA</t>
  </si>
  <si>
    <t>SCORCIO PAESE, STRETTA DI MANI E SCRITTA "CELLE INSIEME"</t>
  </si>
  <si>
    <t>POVERO ANDREA</t>
  </si>
  <si>
    <t>CARBONE LORENZO</t>
  </si>
  <si>
    <t>BUGNANO GERMANO</t>
  </si>
  <si>
    <t>GERBI LUIGI</t>
  </si>
  <si>
    <t>OMEDE' MONICA</t>
  </si>
  <si>
    <t>SIBONA ANDREA</t>
  </si>
  <si>
    <t>TORCHIO EUGENIO</t>
  </si>
  <si>
    <t>CANALE ELENA</t>
  </si>
  <si>
    <t>MONTICONE MARCO</t>
  </si>
  <si>
    <t>ROSINA FEDERICA MARIA</t>
  </si>
  <si>
    <t>INSIEME PER CERRO</t>
  </si>
  <si>
    <t>MALAGA MAURO</t>
  </si>
  <si>
    <t>ALBERO CON FOGLIA E SCRITTA "INSIEME PER CERRO"</t>
  </si>
  <si>
    <t>DRAGO DANIELA</t>
  </si>
  <si>
    <t>CORSI GIANMARIA</t>
  </si>
  <si>
    <t>ZAMPROGNA LISA</t>
  </si>
  <si>
    <t>ANSALDO LUCIA</t>
  </si>
  <si>
    <t>MOGLIOTTI STEFANIA</t>
  </si>
  <si>
    <t>BERGAMASCO SILVIO</t>
  </si>
  <si>
    <t>DE MARTINI CARLO</t>
  </si>
  <si>
    <t>MAGISTRO DONATO</t>
  </si>
  <si>
    <t>FALETTI ALBERTO LUIGI</t>
  </si>
  <si>
    <t>BEZZO PATRIZIA</t>
  </si>
  <si>
    <t>NON SOLO PAROLE PER CESSOLE</t>
  </si>
  <si>
    <t>CRESTA VALTER MARIO</t>
  </si>
  <si>
    <t>DUE SPIGHE DI GRANO CON VITE E DUE GRAPPOLI UVA</t>
  </si>
  <si>
    <t>CAMERA STEFANO</t>
  </si>
  <si>
    <t>CERETTI SIMONE</t>
  </si>
  <si>
    <t>CIRIO GRAZIELLA</t>
  </si>
  <si>
    <t>CORTESE GABRIELE</t>
  </si>
  <si>
    <t>MIRANO MASSIMO</t>
  </si>
  <si>
    <t>MURATORE GUIDO</t>
  </si>
  <si>
    <t>REOLFI SECONDO</t>
  </si>
  <si>
    <t>INSIEME PER CESSOLE</t>
  </si>
  <si>
    <t>DEGEMI ALESSANDRO FRANCESCO INNOCENTE</t>
  </si>
  <si>
    <t>BILANCIA CON SCRITTA "INSIEME PER CESSOLE"</t>
  </si>
  <si>
    <t>ADORNO MARCO</t>
  </si>
  <si>
    <t>ALLERTE MARIANO</t>
  </si>
  <si>
    <t>AMBROSTOLO ADRIANA TERESA</t>
  </si>
  <si>
    <t>CERETTI PIER AUGUSTO</t>
  </si>
  <si>
    <t>GUARINO ORIANA</t>
  </si>
  <si>
    <t>MARENCO MARCO</t>
  </si>
  <si>
    <t>MURATORE DAVIDE</t>
  </si>
  <si>
    <t xml:space="preserve">RIGOBELLO LORENZO </t>
  </si>
  <si>
    <t>RIZZOLO FABIO</t>
  </si>
  <si>
    <t>UNEVAL LORENZO</t>
  </si>
  <si>
    <t>GRAPPOLO UVA E FOGLIA VITE</t>
  </si>
  <si>
    <t>VARVELLO MARISA</t>
  </si>
  <si>
    <t>GRAPPOLO D'UVA CENTRALE CON FOGLIA DI VITE SUL RETRO</t>
  </si>
  <si>
    <t>BEDINI SERENA</t>
  </si>
  <si>
    <t>BONA UGO</t>
  </si>
  <si>
    <t>BOSCO LUIGI</t>
  </si>
  <si>
    <t>CASSULLO FABRIZIO</t>
  </si>
  <si>
    <t>PASTRONE ELEONORA</t>
  </si>
  <si>
    <t>PEROSINO FLAVIA</t>
  </si>
  <si>
    <t>RAVELLI MONICA</t>
  </si>
  <si>
    <t>VALLE CRISTIAN</t>
  </si>
  <si>
    <t>VALLE GINO</t>
  </si>
  <si>
    <t>VALLE PAOLO</t>
  </si>
  <si>
    <t>CINAGLIO PER TUTTI</t>
  </si>
  <si>
    <t>DEZZANI VALERIA</t>
  </si>
  <si>
    <t>SFONDO DI PAESE CON SCRITTA "CINAGLIO PER TUTTI"</t>
  </si>
  <si>
    <t>AMERIO SILVIA</t>
  </si>
  <si>
    <t>BROSIO DIEGO</t>
  </si>
  <si>
    <t>FERRERO EMANUELA</t>
  </si>
  <si>
    <t>GIACOSA ELENA</t>
  </si>
  <si>
    <t>MUSSO CRISTINA</t>
  </si>
  <si>
    <t>ORIGLIA MARIO</t>
  </si>
  <si>
    <t>PANESI ROBERTO</t>
  </si>
  <si>
    <t>RAPALINO MAURIZIO</t>
  </si>
  <si>
    <t>TANINO FEDERICO</t>
  </si>
  <si>
    <t>TRADIZIONE E INNOVAZIONE</t>
  </si>
  <si>
    <t>BODDA GERVASIO</t>
  </si>
  <si>
    <t>CENTRO STORICO CON SCRITTA "TRADIZIONI E INNOVAZIONE - CISTERNA D'ASTI"</t>
  </si>
  <si>
    <t>BERTELLO FRANCESCO</t>
  </si>
  <si>
    <t>MASSOCCO CLAUDIO</t>
  </si>
  <si>
    <t>SACCO ANNA MARIA</t>
  </si>
  <si>
    <t>CAUDA GIUSEPPE</t>
  </si>
  <si>
    <t xml:space="preserve">BODDA ANDREA </t>
  </si>
  <si>
    <t>VICO GIANCARLO</t>
  </si>
  <si>
    <t>NATTA CARLA</t>
  </si>
  <si>
    <t>OLIVETTI FABIO</t>
  </si>
  <si>
    <t>BASTITA MAURO EUGENIO GIUSEPPE</t>
  </si>
  <si>
    <t>CHERIO ANTONELLA</t>
  </si>
  <si>
    <t>CISTERNA</t>
  </si>
  <si>
    <t>POZZO CON DUE DRAGHI E SCRITTA "CISTERNA"</t>
  </si>
  <si>
    <t>PELETTO RENZO</t>
  </si>
  <si>
    <t>BODDA MARIO</t>
  </si>
  <si>
    <t>BODDA MAGGIORINO</t>
  </si>
  <si>
    <t>MASSOCCO ONORINA</t>
  </si>
  <si>
    <t>RABINO CATERINA</t>
  </si>
  <si>
    <t>OLIVETTI ALESSANDRO</t>
  </si>
  <si>
    <t>LANO EMANUELE</t>
  </si>
  <si>
    <t>PASTOR RODRIGUEZ MARIA JOSE'</t>
  </si>
  <si>
    <t>CRISTOFANINI JASMIN</t>
  </si>
  <si>
    <t>BELLAMIO FABRIZIO</t>
  </si>
  <si>
    <t>MO STEFANO</t>
  </si>
  <si>
    <t>CAROSSO FABIO</t>
  </si>
  <si>
    <t>ANFOSSO PIERCARLO</t>
  </si>
  <si>
    <t>BIANCO CARLA ANNA</t>
  </si>
  <si>
    <t>BIANCOTTO IVO BARTOLOMEO</t>
  </si>
  <si>
    <t>BOSCA MAURIZIO</t>
  </si>
  <si>
    <t>CARDAIOLI BARBARA</t>
  </si>
  <si>
    <t>GIACHINO MIRKO</t>
  </si>
  <si>
    <t>GIACHINO SILVANO</t>
  </si>
  <si>
    <t>PERRONE GIUSEPPE</t>
  </si>
  <si>
    <t xml:space="preserve">RIVETTI ANDREA </t>
  </si>
  <si>
    <t>STELLA SILVANO</t>
  </si>
  <si>
    <t>PER COCCONATO</t>
  </si>
  <si>
    <t>MARELLO MONICA</t>
  </si>
  <si>
    <t>PROFILO COCCONATO CON SCRITTA "PER COCCONATO"</t>
  </si>
  <si>
    <t>ALLUTO ANGELO</t>
  </si>
  <si>
    <t>COLPANI SILVIA</t>
  </si>
  <si>
    <t>DELLE SEDIE ALESSANDRO</t>
  </si>
  <si>
    <t>DIANA EMANUELE</t>
  </si>
  <si>
    <t>ISOLA PIERO</t>
  </si>
  <si>
    <t>NICOLA MARIO</t>
  </si>
  <si>
    <t>OGLIENGO MATTEO</t>
  </si>
  <si>
    <t>PADULA ALFREDO</t>
  </si>
  <si>
    <t>SARTORIS CLAUDIO</t>
  </si>
  <si>
    <t>VILLA ANNA MARIA</t>
  </si>
  <si>
    <t>COCCONATO CON TE PER FARE</t>
  </si>
  <si>
    <t>PORRA' GIANFRANCO</t>
  </si>
  <si>
    <t>PERSONE STILIZZATE CON SCRITTA "COCCONATO CON TE PER FARE"</t>
  </si>
  <si>
    <t>PERDOMO GIUSEPPE</t>
  </si>
  <si>
    <t>MIRALDI MARCO MARIA</t>
  </si>
  <si>
    <t>COCUZZONE ANNUNZIATA DETTA TINA DURANDO</t>
  </si>
  <si>
    <t>SCARANO ANTONIO</t>
  </si>
  <si>
    <t>CREMA OTTAVIO ANTONIO</t>
  </si>
  <si>
    <t>BARTOLO ROCCO</t>
  </si>
  <si>
    <t>BONFANTI KATIA</t>
  </si>
  <si>
    <t>OGLIENGO ANDREA MARIA</t>
  </si>
  <si>
    <t>PER IL BENE DI CORSIONE</t>
  </si>
  <si>
    <t>BETTA SARA IN VASEGGIO</t>
  </si>
  <si>
    <t>CUORE CON SPIGA GRANO E SCRITTA "PER IL BENE DI CORSIONE"</t>
  </si>
  <si>
    <t>AVEDANO LUIGI</t>
  </si>
  <si>
    <t>BARRERA FILIPPO</t>
  </si>
  <si>
    <t>CICO ANTONELLA</t>
  </si>
  <si>
    <t>PIGLIONE SANDRO</t>
  </si>
  <si>
    <t>GAMBA LUCIA IN AGOSTINI</t>
  </si>
  <si>
    <t>ROSSO MAURO</t>
  </si>
  <si>
    <t>ROSSO SANDRO</t>
  </si>
  <si>
    <t>VARESIO FRANCO</t>
  </si>
  <si>
    <t>CICO ELENA CECILIA</t>
  </si>
  <si>
    <t>INSIEME PER CORSIONE</t>
  </si>
  <si>
    <t>ROSSO MARCO</t>
  </si>
  <si>
    <t>CAMINETTO CON SCRITTA "INSIEME PER CORSIONE"</t>
  </si>
  <si>
    <t>PIGLIONE ENZO</t>
  </si>
  <si>
    <t>FRANCO SERGIO</t>
  </si>
  <si>
    <t>CAPONE MATTIA</t>
  </si>
  <si>
    <t>BARTOLOZZI ANNA MARIA</t>
  </si>
  <si>
    <t>MITROI LILIANA</t>
  </si>
  <si>
    <t>GIUDICE VINCENZO</t>
  </si>
  <si>
    <t>ROSSO FRANCESCA</t>
  </si>
  <si>
    <t>NOI PER CORTANDONE</t>
  </si>
  <si>
    <t>STROPPIANA CLAUDIO</t>
  </si>
  <si>
    <t>AMERIO DANILO</t>
  </si>
  <si>
    <t>BINELLO DOMENICO</t>
  </si>
  <si>
    <t>BROSIO GIORGIO FEDELE</t>
  </si>
  <si>
    <t>CAMPIA DANIELE</t>
  </si>
  <si>
    <t>GAMBA VITTORINO</t>
  </si>
  <si>
    <t>LA RICCIA GIUSEPPINA</t>
  </si>
  <si>
    <t>NESTO LORENZO</t>
  </si>
  <si>
    <t>PELISSETTI ALBERTO</t>
  </si>
  <si>
    <t>PIA FABRIZIO</t>
  </si>
  <si>
    <t>RICCIO DIANA</t>
  </si>
  <si>
    <t>NOI CON VOI</t>
  </si>
  <si>
    <t>CHIARA FRANCESCO</t>
  </si>
  <si>
    <t>"NOI CON VOI" SU PAESAGGIO CORTAZZONESE</t>
  </si>
  <si>
    <t>REMONDINO MANLIO</t>
  </si>
  <si>
    <t>STEFANATI ANDREA XAVER</t>
  </si>
  <si>
    <t>COBISI GIUSEPPE</t>
  </si>
  <si>
    <t>TESTA FEDERICA</t>
  </si>
  <si>
    <t>RUGGIERI GIUSEPPE</t>
  </si>
  <si>
    <t>GALLIANI VINCENZO</t>
  </si>
  <si>
    <t>PILATI PAOLO</t>
  </si>
  <si>
    <t>CORNAGLIA GIUSEPPE</t>
  </si>
  <si>
    <t xml:space="preserve">CORDERO LUCIANO </t>
  </si>
  <si>
    <t>GOZZELLINO BRUNO</t>
  </si>
  <si>
    <t>UNITI PER CORTAZZONE</t>
  </si>
  <si>
    <t>DALL'ANGELO MARCO</t>
  </si>
  <si>
    <t>"UNITI PER CORTAZZONE" SU PAESAGGIO  CORTAZZONESE</t>
  </si>
  <si>
    <t>BERTAGNA CLAUDIO</t>
  </si>
  <si>
    <t>BARBERA PIER CARLO</t>
  </si>
  <si>
    <t>FRASSON SERGIO</t>
  </si>
  <si>
    <t>CAMMARATA DAVIDE</t>
  </si>
  <si>
    <t>CIVAROLO IRENE</t>
  </si>
  <si>
    <t>DALL'ANGELO GIORGIO</t>
  </si>
  <si>
    <t>CAGLIO LAURA</t>
  </si>
  <si>
    <t>FORZA NUOVA</t>
  </si>
  <si>
    <t>MAZZARI MARINA</t>
  </si>
  <si>
    <t>FIGURA ROMBOIDALE  CON SCRITTA "FORZA" "NUOVA" E LETTERE FN</t>
  </si>
  <si>
    <t>GAVIGLIO ALESSANDRO</t>
  </si>
  <si>
    <t>ALFONSINO ORAZIO</t>
  </si>
  <si>
    <t>VULLO ALICE GRAZIA</t>
  </si>
  <si>
    <t>LONARDO CARMELA</t>
  </si>
  <si>
    <t>SAGLIA MARINA</t>
  </si>
  <si>
    <t>FERNICOLA MARIA CONCETTA</t>
  </si>
  <si>
    <t>MORAGLIO DAVIDE</t>
  </si>
  <si>
    <t>VERSACI ALESSIO</t>
  </si>
  <si>
    <t>UN'ALTRA CORTIGLIONE C'E'</t>
  </si>
  <si>
    <t>SIMONELLI CATTERINA</t>
  </si>
  <si>
    <t>IMMAGINE COMUNE CORTIGLIONE CON SCRITTA "UN'ALTRA CORTIGLINE C'E'"</t>
  </si>
  <si>
    <t>FIORE GRAZIELLA</t>
  </si>
  <si>
    <t>AUTELLI TIZIANA</t>
  </si>
  <si>
    <t>CASSINELLI MARIA CRISTINA</t>
  </si>
  <si>
    <t>LAZZARINI CRISTINA</t>
  </si>
  <si>
    <t>BRONDOLO ADRIANO MARCO</t>
  </si>
  <si>
    <t>MARRA GIOVANNI BATTISTA</t>
  </si>
  <si>
    <t>CASAVECCHIA PIERFRANCO</t>
  </si>
  <si>
    <t>BANCHINI NICO</t>
  </si>
  <si>
    <t>"TRASPARENZA" E "DIALOGO"</t>
  </si>
  <si>
    <t>BRONDOLO GILIO</t>
  </si>
  <si>
    <t>BORGO CON SCRITTA "TRASPARENZA E DIALOGO"</t>
  </si>
  <si>
    <t>IAIA SIMONE</t>
  </si>
  <si>
    <t>MARINO GIACOMO</t>
  </si>
  <si>
    <t>MONTEBRO ILARIA</t>
  </si>
  <si>
    <t>ORTISI DAVIDE GIACOMO</t>
  </si>
  <si>
    <t>PASTORINO VALTER</t>
  </si>
  <si>
    <t>PERISSINOTTO FABIO</t>
  </si>
  <si>
    <t>ROSEO ENRICO</t>
  </si>
  <si>
    <t>VISALLI FRANCESCA</t>
  </si>
  <si>
    <t>INSIEME PER CORTIGLIONE</t>
  </si>
  <si>
    <t>DRAGO ANDREINO</t>
  </si>
  <si>
    <t>CAMPANILE CON SPIGA DI GRANO E TRALCIO DI VITE CON SCRITTA "INSIEME PER CORTIGLIONE"</t>
  </si>
  <si>
    <t>BECUTI ANDREA FRANCESCO</t>
  </si>
  <si>
    <t>BRONDOLO VALENTINA</t>
  </si>
  <si>
    <t>FACCHI MAURIZIO</t>
  </si>
  <si>
    <t>GALLO GIORGIO</t>
  </si>
  <si>
    <t>GIARDULLI VINCENZA</t>
  </si>
  <si>
    <t>GREA FRANCO</t>
  </si>
  <si>
    <t>PORZIO FRANCO</t>
  </si>
  <si>
    <t>INSIEME PER IL PAESE</t>
  </si>
  <si>
    <t>ORMEA ELSA</t>
  </si>
  <si>
    <t>SCORCIO DI PAESE E SAGOMA PERSONE "INSIEME PER IL PAESE"</t>
  </si>
  <si>
    <t>BARRERA LAURA</t>
  </si>
  <si>
    <t>BELLUSSI MARIO</t>
  </si>
  <si>
    <t>CERRUTI SARA</t>
  </si>
  <si>
    <t>GARBERO DANIELA</t>
  </si>
  <si>
    <t>MOSSIN RENATO CARLO</t>
  </si>
  <si>
    <t>MUSSO DIEGO</t>
  </si>
  <si>
    <t>OBERMITTO LUCREZIA CARLA</t>
  </si>
  <si>
    <t>PENNA IVANO</t>
  </si>
  <si>
    <t xml:space="preserve">RAVIOLA FABRIZIO </t>
  </si>
  <si>
    <t>ZULATO ANGELO</t>
  </si>
  <si>
    <t>INSIEME PER COSTIGLIOLE D'ASTI</t>
  </si>
  <si>
    <t>POGGIO IN RISSO BRUNA</t>
  </si>
  <si>
    <t>PALAZZO COMUNALE CON SCRITTA "INSIEME PER COSTIGLIOLE D'ASTI"</t>
  </si>
  <si>
    <t>GIACOSA ALESSANDRO</t>
  </si>
  <si>
    <t>MONTELEONE CONCETTA</t>
  </si>
  <si>
    <t>FASSONE FRANCESCO</t>
  </si>
  <si>
    <t>STELLA PIERLUIGI</t>
  </si>
  <si>
    <t>GIORDANO GABRIELE</t>
  </si>
  <si>
    <t>GIACOSA MAURO</t>
  </si>
  <si>
    <t>FIORE GIUSEPPE</t>
  </si>
  <si>
    <t>PETTITI LAURA MARIA</t>
  </si>
  <si>
    <t>RUSTICHELLI CORRADO ENRICO</t>
  </si>
  <si>
    <t>FRANCO DANILO</t>
  </si>
  <si>
    <t>SORIA SONIA LORETTA</t>
  </si>
  <si>
    <t>GRAMAGLIA PAOLA</t>
  </si>
  <si>
    <t>TRASPARENZA E IMPEGNO</t>
  </si>
  <si>
    <t>BORRIERO GIOVANNI</t>
  </si>
  <si>
    <t>SCRITTE: "TRASPARENZA E IMPEGNO" "LISTA BORRIERO COSTIGLIOLE D'ASTI"</t>
  </si>
  <si>
    <t>BALDI LUIGI</t>
  </si>
  <si>
    <t>BACCELLIERE TEODOSIO DETTO TEO</t>
  </si>
  <si>
    <t>BALARELLO ALBERTINA ANNA VITTORIA IN BRUNETTO</t>
  </si>
  <si>
    <t>BARRERI ROBERTO</t>
  </si>
  <si>
    <t>CALDELARA MARIO</t>
  </si>
  <si>
    <t>FASIORI SARA</t>
  </si>
  <si>
    <t>MASSARO MAURO</t>
  </si>
  <si>
    <t>PRUNOTTO ANTONIO DETTO TONINO</t>
  </si>
  <si>
    <t>ROMAGNOLO FILIPPO PIO CARLO</t>
  </si>
  <si>
    <t>SCANAVINO IGINO BIAGIO</t>
  </si>
  <si>
    <t>SURANO MICHELA IN DAFARRA</t>
  </si>
  <si>
    <t>STEFFENINO SIMONETTA</t>
  </si>
  <si>
    <t>PROGETTO CUNICO</t>
  </si>
  <si>
    <t>CERON CRISTINA</t>
  </si>
  <si>
    <t>PANORAMA CENTRO STORICO "PROGETTO CUNICO"</t>
  </si>
  <si>
    <t>ARNO' CELESTE LUIGI</t>
  </si>
  <si>
    <t>BONETTO MATTEO</t>
  </si>
  <si>
    <t>BURIOLA FEDERICO</t>
  </si>
  <si>
    <t>CAVALLITO ILEANA</t>
  </si>
  <si>
    <t>CERRATO VITTORIO</t>
  </si>
  <si>
    <t>DEZZANI VITTORIO</t>
  </si>
  <si>
    <t>GARGIULO ANNA</t>
  </si>
  <si>
    <t>GIROTTO GIANLUCA</t>
  </si>
  <si>
    <t>PONZIO ELISA</t>
  </si>
  <si>
    <t>SERRA ALBERTO</t>
  </si>
  <si>
    <t>SCUDO SIMBOLOGIA MESTIERI</t>
  </si>
  <si>
    <t>SCUDO CON CROCE BIANCA CON SIMBOLI DI AGR. COMM. SOTTO CAMPO AZZURRO</t>
  </si>
  <si>
    <t>MALINO VALTER LUIGI</t>
  </si>
  <si>
    <t>BOERO DIEGO</t>
  </si>
  <si>
    <t>CASETTA DORIANA</t>
  </si>
  <si>
    <t>FRANZA ANGELO</t>
  </si>
  <si>
    <t>GABBIANO DEBORA TERESA</t>
  </si>
  <si>
    <t>LANFRANCO ANDREA</t>
  </si>
  <si>
    <t>MORETTO LINO</t>
  </si>
  <si>
    <t>NEGRO FEDERICO</t>
  </si>
  <si>
    <t>NOVARESE GIANLUCA</t>
  </si>
  <si>
    <t>PERETTI GIUSEPPE</t>
  </si>
  <si>
    <t>TURLO GIORGIO</t>
  </si>
  <si>
    <t>IL NOSTRO IMPEGNO PER FERERE</t>
  </si>
  <si>
    <t>TRUFFA CARLO</t>
  </si>
  <si>
    <t>IL NOSTRO IMPEGNO PER FERRERE CON SCORCIO PANORAMICO</t>
  </si>
  <si>
    <t>BASANO ELIO</t>
  </si>
  <si>
    <t>BORTOLI SERGIO</t>
  </si>
  <si>
    <t>CHERIO CARLA ANTONELLA</t>
  </si>
  <si>
    <t>FERRARA GIUSEPPE BENIAMINO</t>
  </si>
  <si>
    <t>FURLAN ELISA</t>
  </si>
  <si>
    <t>MACARIO VALERIO</t>
  </si>
  <si>
    <t>MAZZARIOL FRANCO BRUNO</t>
  </si>
  <si>
    <t>MERLIN GIULIANO</t>
  </si>
  <si>
    <t>SCATTAGLIA FABRIZIO</t>
  </si>
  <si>
    <t>VIGLIONE LUCA</t>
  </si>
  <si>
    <t>INSIEME PER FERRERE</t>
  </si>
  <si>
    <t>GRAPPOLO E APE SU SFONDO COLLINE "INSIEME PER FERRERE"</t>
  </si>
  <si>
    <t>ACCOSSATO ELIO</t>
  </si>
  <si>
    <t>CASETTA DANIELA</t>
  </si>
  <si>
    <t>DOANO IN BOLLITO GRAZIELLA</t>
  </si>
  <si>
    <t>FILI LUCIANO</t>
  </si>
  <si>
    <t>MATALONI GIOVANNI GIORGIO</t>
  </si>
  <si>
    <t>MORANDO MASSIMO</t>
  </si>
  <si>
    <t>PIAZZA EROS ANTONIO</t>
  </si>
  <si>
    <t>POVERO IN BALLA SILVANA</t>
  </si>
  <si>
    <t>TOSO MICHELE</t>
  </si>
  <si>
    <t>VIGLIONE TIZIANA</t>
  </si>
  <si>
    <t>LAVORO A FERRERE!</t>
  </si>
  <si>
    <t>TEALDI SILVIO MARIA</t>
  </si>
  <si>
    <t>VALENTINO GIOVANNI</t>
  </si>
  <si>
    <t>BANDIERA ITALIANA E SCRITTA "LAVORO A FERRERE!"</t>
  </si>
  <si>
    <t>AMERIO MARTINA</t>
  </si>
  <si>
    <t>CAVALLERA ILANO</t>
  </si>
  <si>
    <t>DEMARIE SERGIO</t>
  </si>
  <si>
    <t>DEVOTI CRISTIANO</t>
  </si>
  <si>
    <t>MARTIN LORENA DEL VALLE</t>
  </si>
  <si>
    <t>PINO FEDERICO</t>
  </si>
  <si>
    <t>QUADRO CRISTINA</t>
  </si>
  <si>
    <t>TONIN IN GALLINO DANIELA</t>
  </si>
  <si>
    <t>VASSIO ILEANA</t>
  </si>
  <si>
    <t>VIGLIONE VALTER</t>
  </si>
  <si>
    <t>NOI CON VOI PER FONTANILE</t>
  </si>
  <si>
    <t>BALBO SANDRA</t>
  </si>
  <si>
    <t>PAESAGGIO COLLINARE CON VIGNETI "NOI CON VOI PER FONTANILE"</t>
  </si>
  <si>
    <t>BENZI ALICE</t>
  </si>
  <si>
    <t>BALBO MASSIMO</t>
  </si>
  <si>
    <t>DROSERA IN BATTISTETTI ENRICA</t>
  </si>
  <si>
    <t>FLORIAN ALESSANDRO ANGELO GIOVANNI</t>
  </si>
  <si>
    <t>LORUSSO FABIO</t>
  </si>
  <si>
    <t>MANZO LUIGI</t>
  </si>
  <si>
    <t>PALOTTO SILVANO</t>
  </si>
  <si>
    <t>RAMORINO MARIA FRANCESCA</t>
  </si>
  <si>
    <t>SCHERPA ANGELO</t>
  </si>
  <si>
    <t>ZENARI IN MONFERRINO ROSANGELA</t>
  </si>
  <si>
    <t>FONTANILE: VEVERCI E CREDERCI</t>
  </si>
  <si>
    <t>BALDIZZONE PAOLO</t>
  </si>
  <si>
    <t>FONTANILE: VIVERCI E CREDERCI</t>
  </si>
  <si>
    <t>MELIS ALESSIA</t>
  </si>
  <si>
    <t>GHIROTTO GUERRINO</t>
  </si>
  <si>
    <t>TALAMANCA PAOLA</t>
  </si>
  <si>
    <t xml:space="preserve">CANNONERO DANILA </t>
  </si>
  <si>
    <t>CAVANNA ALESSANDRA</t>
  </si>
  <si>
    <t>MIGLIARDI ALBERTO</t>
  </si>
  <si>
    <t>ROLFO FAUSTO</t>
  </si>
  <si>
    <t>POGGIO MARCO</t>
  </si>
  <si>
    <t>SCARSI MARCO</t>
  </si>
  <si>
    <t>DAFARRA MASSIMO</t>
  </si>
  <si>
    <t>RINASCITA-FRINCO-CASTELLO E BORGO</t>
  </si>
  <si>
    <t>PICA ALFIERI MUZIO MASSIMO ANTONIO DAGOBERTO</t>
  </si>
  <si>
    <t>MARCHIORI SILVIA</t>
  </si>
  <si>
    <t>CANTINO BRUNO</t>
  </si>
  <si>
    <t>GEMETTO AGNESE</t>
  </si>
  <si>
    <t>MARCONI WALTER</t>
  </si>
  <si>
    <t>FUSCO MARIA ALESSANDRA</t>
  </si>
  <si>
    <t>COMOLI CARLO</t>
  </si>
  <si>
    <t>MARTELLOZZO CARLA</t>
  </si>
  <si>
    <t>NOVERO ROBERTO</t>
  </si>
  <si>
    <t>FRINCO 2014-2019</t>
  </si>
  <si>
    <t>BONINI RENATO</t>
  </si>
  <si>
    <t>TRE SPIGHE GRANO E SCRITTE "FRINCO" E "2014-2019"</t>
  </si>
  <si>
    <t>VARESIO GIOVANNI</t>
  </si>
  <si>
    <t>ERCOLE PAOLO</t>
  </si>
  <si>
    <t>CONTI CARLO</t>
  </si>
  <si>
    <t>FERRERO LUIGI</t>
  </si>
  <si>
    <t>RIVA DAVIDE</t>
  </si>
  <si>
    <t xml:space="preserve">GAVELLO ANDREA </t>
  </si>
  <si>
    <t>BOSSO GIANNI</t>
  </si>
  <si>
    <t>CANTINO SANDRA</t>
  </si>
  <si>
    <t>DEZZANI EDOARDO</t>
  </si>
  <si>
    <t>MARIUT IULIAN</t>
  </si>
  <si>
    <t>FARE PER FRINCO</t>
  </si>
  <si>
    <t>CICILIATO SIMONA MARIA</t>
  </si>
  <si>
    <t>FARE PER FRINCO CON COLORI ROSSO BLU E AZZURRO</t>
  </si>
  <si>
    <t>BOBBIO ELENA AGNESE ITALINA MARIA</t>
  </si>
  <si>
    <t>CASETTA STEFANO</t>
  </si>
  <si>
    <t xml:space="preserve">CRITELLI SILVIA </t>
  </si>
  <si>
    <t>DEGIOANNI MAURO</t>
  </si>
  <si>
    <t>GASPARDONE FRANCO</t>
  </si>
  <si>
    <t>GASTALDI ROBERTO</t>
  </si>
  <si>
    <t>GAVELLO RENZO</t>
  </si>
  <si>
    <t>MANFRIN ENZO</t>
  </si>
  <si>
    <t>MAROCCO SILVIA</t>
  </si>
  <si>
    <t>PRIOGLIO GIUSEPPE</t>
  </si>
  <si>
    <t>PROTAGONISTI PER BENE COMUNE</t>
  </si>
  <si>
    <t>BRUNO DORIANO</t>
  </si>
  <si>
    <t>CAMPANILE CON SPIGHE GRANO "PROTAGONISTI PER IL BENE COMUNE"</t>
  </si>
  <si>
    <t>ARRIGOTTI GIANLUIGI</t>
  </si>
  <si>
    <t>BARONI MARCO MORGAN</t>
  </si>
  <si>
    <t>BRUNO PATRIZIA</t>
  </si>
  <si>
    <t>FORNASIERO MICAELA</t>
  </si>
  <si>
    <t>GARRONE FABRIZIO</t>
  </si>
  <si>
    <t>GAVAZZA ANGELO</t>
  </si>
  <si>
    <t>GIANOLA GIUSEPPE</t>
  </si>
  <si>
    <t>MORBELLI SERENA</t>
  </si>
  <si>
    <t>PEDRIALI AURELIO</t>
  </si>
  <si>
    <t>GRANA RINASCE</t>
  </si>
  <si>
    <t>GAVAZZA CRISTIANO</t>
  </si>
  <si>
    <t>DUE CERCHI CON SCRITTA "GRANA RINASCE", COLLINE. CHESA  E ALBERO STILIZZATO</t>
  </si>
  <si>
    <t>CASTELI MATTEO</t>
  </si>
  <si>
    <t>AMEGLIO MIRKO</t>
  </si>
  <si>
    <t>DESSIMONE FABRIZIO</t>
  </si>
  <si>
    <t>TROMBETTA LUCA</t>
  </si>
  <si>
    <t>MORANDO ELISABETTA</t>
  </si>
  <si>
    <t>ZACCONE GIOVANNI</t>
  </si>
  <si>
    <t>CALLEGHER RENATO</t>
  </si>
  <si>
    <t>SCIARUTO ANNA MARIA</t>
  </si>
  <si>
    <t>INDIPENDENTI</t>
  </si>
  <si>
    <t>LUNGHI ROSARIA IN BONINO</t>
  </si>
  <si>
    <t>STEMMA COMUNE CON SCRITTA "INDIPENDENTI"</t>
  </si>
  <si>
    <t>BOTTO CELESTINO</t>
  </si>
  <si>
    <t>CARELLI UGO</t>
  </si>
  <si>
    <t>FRACCHIA VITTORIO</t>
  </si>
  <si>
    <t>ILLENGO LORENZO</t>
  </si>
  <si>
    <t>MONTI EMANUEL</t>
  </si>
  <si>
    <t>NATTA DARIO</t>
  </si>
  <si>
    <t>NOSENZO PIERLUIGI</t>
  </si>
  <si>
    <t>PENNA PIER DOMENICO</t>
  </si>
  <si>
    <t>PRESSIANI SOFIA IN FRACCHIA</t>
  </si>
  <si>
    <t xml:space="preserve">RODINI MAURO </t>
  </si>
  <si>
    <t>LISTA NUOVA</t>
  </si>
  <si>
    <t>SCUDO MERLATO CON SPIGHE DI GRANO E SCRITTA LISTA NUOVA</t>
  </si>
  <si>
    <t>PORTA MARIO</t>
  </si>
  <si>
    <t>CATTANEO ALESSANDRO</t>
  </si>
  <si>
    <t xml:space="preserve"> CAVANNA MARCO</t>
  </si>
  <si>
    <t>DE MARINIS MARIELLA</t>
  </si>
  <si>
    <t>GUASTALEGNAME GIACINTO</t>
  </si>
  <si>
    <t>IGUERA FILIPPO</t>
  </si>
  <si>
    <t>PIACENZA SIMONE</t>
  </si>
  <si>
    <t>PISANI GENNARO</t>
  </si>
  <si>
    <t>SALA GIACINTO GIOVANNI</t>
  </si>
  <si>
    <t>SIMONELLI ERIKA</t>
  </si>
  <si>
    <t>VIOLO CLAUDIO</t>
  </si>
  <si>
    <t>TERZA LISTA - INCISA SCAPACCINO</t>
  </si>
  <si>
    <t>GUERCIO PAOLO</t>
  </si>
  <si>
    <t>11 OMINI STILIZZATI CON SCRITTA "TERZA LISTA - INCISA SCAPACCINO"</t>
  </si>
  <si>
    <t>ANGELERI DANILO</t>
  </si>
  <si>
    <t>CONTARDO GIUSEPPE</t>
  </si>
  <si>
    <t>LUPO MARIA LUCIA</t>
  </si>
  <si>
    <t>LANZANO MARCO EUGENIO</t>
  </si>
  <si>
    <t>RANA LUIGIA</t>
  </si>
  <si>
    <t>PIGNARI SERGIO AMEDEO</t>
  </si>
  <si>
    <t>CASSINELLI ANNA</t>
  </si>
  <si>
    <t>PIGNARI CARLO</t>
  </si>
  <si>
    <t>BARTOCCELLI CORRADO</t>
  </si>
  <si>
    <t>SALA RENZO GIUSEPPE</t>
  </si>
  <si>
    <t>NUOVE OPPORTUNITA', NOI PER INCISA</t>
  </si>
  <si>
    <t>MASSIMELLI MATTEO</t>
  </si>
  <si>
    <t>NUOVE OPPORTUNITA', NOI PER INCISA, SCORCIO BORGO ANTICO</t>
  </si>
  <si>
    <t>PAVESE GABRIELE</t>
  </si>
  <si>
    <t>FASCIANO FELICE</t>
  </si>
  <si>
    <t>MONTALDO MARINA</t>
  </si>
  <si>
    <t>GRASSO GIANLUCA</t>
  </si>
  <si>
    <t>TORNATO EMANUELA</t>
  </si>
  <si>
    <t>PIACENZA GIACOMO</t>
  </si>
  <si>
    <t>IGUERA MARIA CRISTINA</t>
  </si>
  <si>
    <t>DENICOLAI ETTORE MARCO</t>
  </si>
  <si>
    <t>BREMA UMBERTO PIERCARLO</t>
  </si>
  <si>
    <t>PEPE LISA</t>
  </si>
  <si>
    <t>PACE FABRIZIO</t>
  </si>
  <si>
    <t>CORONA TRICOLORE CON SCRITTA NUOVA ENERGIA PER ISOLA</t>
  </si>
  <si>
    <t>NUOVA ENERGIA PER ISOLA</t>
  </si>
  <si>
    <t>TORCHIO ANDREA</t>
  </si>
  <si>
    <t>GRIECO MIRKO</t>
  </si>
  <si>
    <t>GLORIOSO GAETANO (CE)</t>
  </si>
  <si>
    <t>POCOROBBA GIULIA</t>
  </si>
  <si>
    <t>SCARABOSIO VERONICA</t>
  </si>
  <si>
    <t>ROSSO GIOVANNI</t>
  </si>
  <si>
    <t>CANALELLA GIANMARCO</t>
  </si>
  <si>
    <t>INSIEME PER ISOLA</t>
  </si>
  <si>
    <t>GIANOTTI GIORGIO</t>
  </si>
  <si>
    <t>TORRE CON OROLOGIO, UVA E SPIGA CON SCRITTA INSIEME PER ISOLA</t>
  </si>
  <si>
    <t>BAUSOLA VALENTINA</t>
  </si>
  <si>
    <t>BOTTO GIAN CARLO</t>
  </si>
  <si>
    <t>CAPRA MARCO</t>
  </si>
  <si>
    <t>CAVALLERO ROBERTO</t>
  </si>
  <si>
    <t>GIANOTTI REMO</t>
  </si>
  <si>
    <t>PREGNO PAOLO DETTO PAOLINO</t>
  </si>
  <si>
    <t>RISSO ANNA</t>
  </si>
  <si>
    <t>SIMONCELLO RINO</t>
  </si>
  <si>
    <t>SODANO ROBERTO</t>
  </si>
  <si>
    <t>ZANDRINO PIER ANGELA</t>
  </si>
  <si>
    <t>INSIEME PER LOAZZOLO</t>
  </si>
  <si>
    <t>GREA OSCAR</t>
  </si>
  <si>
    <t>DUE MANI CHE SI STRINGONO, SOLE E ONDE VERDI DI COLLINE</t>
  </si>
  <si>
    <t>CIRIOTTI STEFANO</t>
  </si>
  <si>
    <t>CIRIO PAOLA</t>
  </si>
  <si>
    <t>GHIONE CLAUDIO</t>
  </si>
  <si>
    <t>GRIMALDI LUISA</t>
  </si>
  <si>
    <t>DEMARIA CLAUDIA</t>
  </si>
  <si>
    <t>COLLA CARLO</t>
  </si>
  <si>
    <t>NERVI CLARA</t>
  </si>
  <si>
    <t>GALLIANO IGOR</t>
  </si>
  <si>
    <t>BRACCO VITTORIO</t>
  </si>
  <si>
    <t>GALLO GIUSEPPE</t>
  </si>
  <si>
    <t>MARANZANA….VIVA</t>
  </si>
  <si>
    <t>PATETTA MARCO LORENZO</t>
  </si>
  <si>
    <t>TORRE CON BASTIONE E SCRITTA "MARANZANA…VIVA" CON ALBERI</t>
  </si>
  <si>
    <t>BARATELLA ANDREA</t>
  </si>
  <si>
    <t>BO DELIA</t>
  </si>
  <si>
    <t xml:space="preserve">BOSSO FABIO </t>
  </si>
  <si>
    <t>GIANELLI  MANUELA</t>
  </si>
  <si>
    <t>LONGONE ALESSIO LUCA</t>
  </si>
  <si>
    <t>MICCA FRANCESCA</t>
  </si>
  <si>
    <t>NERVI SILVIA</t>
  </si>
  <si>
    <t>OTTAZZI GIOVANNI PIERO</t>
  </si>
  <si>
    <t>SCALA MATTEO DOMENICO</t>
  </si>
  <si>
    <t>LAVORARE UNITI</t>
  </si>
  <si>
    <t>CIRAVEGNA MARILENA</t>
  </si>
  <si>
    <t>TRATTORE CON SCRITTA "LAVORARE UNITI"</t>
  </si>
  <si>
    <t>BALDIZZONE UGO</t>
  </si>
  <si>
    <t>BOCCACCIO CESARINA</t>
  </si>
  <si>
    <t>MIGLIARDI LORENZO</t>
  </si>
  <si>
    <t>MIRIDE MASSIMO</t>
  </si>
  <si>
    <t>NICOSIA RUGGERI CARMEN</t>
  </si>
  <si>
    <t>PARADISO MARIALISA</t>
  </si>
  <si>
    <t>RINALDI DOMENICO INNOCENZO</t>
  </si>
  <si>
    <t>SCIUTTO FEDERICO</t>
  </si>
  <si>
    <t>SPIGA, UVA E FOGLIA</t>
  </si>
  <si>
    <t>DEZZANI GIOVANNI</t>
  </si>
  <si>
    <t>SPIGA DI GRANO, GRAPPOLO D'UVA CON FOGLIA</t>
  </si>
  <si>
    <t>GIAIMO MARIA ROSA</t>
  </si>
  <si>
    <t>VALERIO LIVIO</t>
  </si>
  <si>
    <t>GORIA PIERO</t>
  </si>
  <si>
    <t>BOMBARDIERI GIULIANO</t>
  </si>
  <si>
    <t>MARTINELLI ELISABETTA RENATA</t>
  </si>
  <si>
    <t>DIANA MASSIMO</t>
  </si>
  <si>
    <t>GIARETTI ALESSANDRA</t>
  </si>
  <si>
    <t>CROCE UMBERTO</t>
  </si>
  <si>
    <t>FREZZATO ROSSANO</t>
  </si>
  <si>
    <t>UNITI PER MOASCA</t>
  </si>
  <si>
    <t>PASTURA MASSIMO ITALO</t>
  </si>
  <si>
    <t>PAESAGGIO COLLINARE CON SCRITTA "UNITI PER MOASCA"</t>
  </si>
  <si>
    <t>ALCIATI MARIA SEVERINA</t>
  </si>
  <si>
    <t>AMERIO MIRKO</t>
  </si>
  <si>
    <t xml:space="preserve">BONA ROBERTO </t>
  </si>
  <si>
    <t>CANAPA MARIANGELA</t>
  </si>
  <si>
    <t>DE VERGILIO ROBERTO</t>
  </si>
  <si>
    <t>GAMBAUDO MATTIA</t>
  </si>
  <si>
    <t>GHIDELLA GIOVANNI</t>
  </si>
  <si>
    <t>POPPI DEVID</t>
  </si>
  <si>
    <t>SCAGLIONE ELISA</t>
  </si>
  <si>
    <t>PARITA' TRASPARENZA</t>
  </si>
  <si>
    <t>GHIGNONE ANDREA</t>
  </si>
  <si>
    <t>STRETTA DI MANI CON SCRITTA "PARITA' TRASPARENZA"</t>
  </si>
  <si>
    <t>AMERIO DOMENICO</t>
  </si>
  <si>
    <t>BARATTO UGO GIOVANNI</t>
  </si>
  <si>
    <t>BIANCO RENATO</t>
  </si>
  <si>
    <t>BOFFA FABIO GIOVANNI</t>
  </si>
  <si>
    <t>CASAZZA STEFANO</t>
  </si>
  <si>
    <t>FACCIO VALTER</t>
  </si>
  <si>
    <t>GHIDELLA FABIO</t>
  </si>
  <si>
    <t>PAGLIERINO DANIELE</t>
  </si>
  <si>
    <t>SCAGLIONE CLAUDIA</t>
  </si>
  <si>
    <t>SOVERINA LAURENT</t>
  </si>
  <si>
    <t>PER MOMBALDONE</t>
  </si>
  <si>
    <t>BONELLI GIORGIO</t>
  </si>
  <si>
    <t>PER MOMBALDONE ONESTA' TRASPARENZA E RINASCITA</t>
  </si>
  <si>
    <t>ABRILE PIERA ROBERTA</t>
  </si>
  <si>
    <t>BLENGIO PIER PAOLO</t>
  </si>
  <si>
    <t>BORREANI FRANCA</t>
  </si>
  <si>
    <t>DEL PIANO SILVIA</t>
  </si>
  <si>
    <t>RUBBA PIERANGELO</t>
  </si>
  <si>
    <t>SIFONE ROBERTA</t>
  </si>
  <si>
    <t>VISCONTI CHRISTIAN</t>
  </si>
  <si>
    <t>VISCONTI SERGIO MARIO</t>
  </si>
  <si>
    <t>INSIEME PER MOMBARUZZO</t>
  </si>
  <si>
    <t>SPADONARO GIOVANNI DOMENICO GIUSEPPE</t>
  </si>
  <si>
    <t>CAMPANILE CON GRAPPOLO D'UVA, AMARETTI E SCRITTA "INSIEME PER MOMBARUZZO"</t>
  </si>
  <si>
    <t>CALVI GIANFRANCO</t>
  </si>
  <si>
    <t>BERTALERO ANGELA</t>
  </si>
  <si>
    <t>ZOCCOLA CARLO FRANCESCO</t>
  </si>
  <si>
    <t>BAIARDI LUCA</t>
  </si>
  <si>
    <t>GANDINO LUIGI</t>
  </si>
  <si>
    <t>GUERCI LUIGI RENATO</t>
  </si>
  <si>
    <t>LACQUA ALESSANDRO</t>
  </si>
  <si>
    <t>OLIVIERI GIOVANNA</t>
  </si>
  <si>
    <t>PAVESE GIUSEPPE</t>
  </si>
  <si>
    <t>ROSSI STEFANIA</t>
  </si>
  <si>
    <t>INSIEME PER MONALE</t>
  </si>
  <si>
    <t>CERRATO DAVIDE</t>
  </si>
  <si>
    <t>PALAZZO CON TORRE E SCRITTA "INSIEME PER MONALE"</t>
  </si>
  <si>
    <t>CUSANO MICHELE</t>
  </si>
  <si>
    <t>MIGLIO GERMANO</t>
  </si>
  <si>
    <t>MORRA DENISE</t>
  </si>
  <si>
    <t>PUNZINO ELEONORA</t>
  </si>
  <si>
    <t>RAMELLO SIMONA</t>
  </si>
  <si>
    <t>ROSSO DANIELE</t>
  </si>
  <si>
    <t>TASCA MARINO</t>
  </si>
  <si>
    <t>TORCHIO ANTONELLO</t>
  </si>
  <si>
    <t>VEILUVA MARCO</t>
  </si>
  <si>
    <t>MONALE CHE CAMBIA</t>
  </si>
  <si>
    <t>MAGNETTI SERGIO</t>
  </si>
  <si>
    <t>GRUPPO PERSONE CON SCRITTA "MONALE CHE CAMBIA"</t>
  </si>
  <si>
    <t>GALLO ROSALBA</t>
  </si>
  <si>
    <t>RICCI LUIGI</t>
  </si>
  <si>
    <t>VERCELLI DANILO</t>
  </si>
  <si>
    <t>CERRATO RENZO</t>
  </si>
  <si>
    <t>SIGLIANO PAOLO</t>
  </si>
  <si>
    <t>RISSO IVAN</t>
  </si>
  <si>
    <t>BINELLO IN PENNA ELENA ELISA</t>
  </si>
  <si>
    <t>MOLINO GIUSEPPE</t>
  </si>
  <si>
    <t>SIGLIANO ROBERTA</t>
  </si>
  <si>
    <t>NOVARA SECONDINO</t>
  </si>
  <si>
    <t>PROGETTO MONCALVO</t>
  </si>
  <si>
    <t>FARA ALDO</t>
  </si>
  <si>
    <t>ANTICHE MURA E TORRI CON SCRITTA "PROGETTO MONCALVO"</t>
  </si>
  <si>
    <t>BOSCO SAMUELE</t>
  </si>
  <si>
    <t>FAROTTO SILVIA IN ALCIATI</t>
  </si>
  <si>
    <t xml:space="preserve">GUARINO ANNALISA </t>
  </si>
  <si>
    <t>GALLO LUCA</t>
  </si>
  <si>
    <t>MARINO MARIO DETTO PINO</t>
  </si>
  <si>
    <t xml:space="preserve">MONTI ANDREA </t>
  </si>
  <si>
    <t>RAMPONE ADRIANO</t>
  </si>
  <si>
    <t>TORCHIO DANTE</t>
  </si>
  <si>
    <t>VACCHINA MASSIMILIANO</t>
  </si>
  <si>
    <t>VOLTA LUCIANO GIOVANNI</t>
  </si>
  <si>
    <t>ZANELLO STEFANIA</t>
  </si>
  <si>
    <t>ZONCA MARIO</t>
  </si>
  <si>
    <t>PORTICI MONCALVO</t>
  </si>
  <si>
    <t>BALDOVINO PIERO</t>
  </si>
  <si>
    <t>PORTICI MONCALVO SU PIAZZA CARLO ALBERTO, BAMBINO CHE CORRE</t>
  </si>
  <si>
    <t>BODDA MARINA</t>
  </si>
  <si>
    <t>BOIDO MARCO ERMETE</t>
  </si>
  <si>
    <t>BOLLITO ALAN</t>
  </si>
  <si>
    <t>BOSCO MANUEL</t>
  </si>
  <si>
    <t>CANELLA GABRIELE</t>
  </si>
  <si>
    <t>GAVAZZA VIRGILIO</t>
  </si>
  <si>
    <t>GIROLDO ANDREA</t>
  </si>
  <si>
    <t>IPPOLITO MIRKO</t>
  </si>
  <si>
    <t>MARZANO BARBARA</t>
  </si>
  <si>
    <t>ORECCHIA CHRISTIAN</t>
  </si>
  <si>
    <t>ROBERTO MARIAGRAZIA</t>
  </si>
  <si>
    <t>ROBERTO MARZIA</t>
  </si>
  <si>
    <t>LISTA PER MONCUCCO</t>
  </si>
  <si>
    <t>RIGON LUIGI</t>
  </si>
  <si>
    <t>LA LISTA PER MONCUCCO</t>
  </si>
  <si>
    <t>SELVA GIANCARLO</t>
  </si>
  <si>
    <t>GENTILE SALVATORE</t>
  </si>
  <si>
    <t>BOIDO ITALO ANTONIO GIUSEPPE</t>
  </si>
  <si>
    <t>DOLCE OSCARRE</t>
  </si>
  <si>
    <t>COSIMI STEFANIA</t>
  </si>
  <si>
    <t>CASALEGNO RENZO</t>
  </si>
  <si>
    <t>DEL BALZO ALESSANDRO VINCENZO</t>
  </si>
  <si>
    <t>MOSSO MATTIA</t>
  </si>
  <si>
    <t>DUCATTO GIOVANNI</t>
  </si>
  <si>
    <t>ZUCCO GIANFRANCO</t>
  </si>
  <si>
    <t>CAMBIAMO MONGARDINO</t>
  </si>
  <si>
    <t>SANTORO GIUSEPPE MASSIMO</t>
  </si>
  <si>
    <t>"CAMBIAMO MONGARDINO" "SANTORO SINDACO", ARATRO E GLADIO</t>
  </si>
  <si>
    <t>SANTANGELO VINCENZO</t>
  </si>
  <si>
    <t>BELLETTI OMAR</t>
  </si>
  <si>
    <t>PECORARO GIUSEPPINA PATRIZIA M.</t>
  </si>
  <si>
    <t>CANCELLIERI GIUSEPPE I.</t>
  </si>
  <si>
    <t>BORGIA LORENZA</t>
  </si>
  <si>
    <t>BOERO MARA</t>
  </si>
  <si>
    <t>DADONE MAURIZIO</t>
  </si>
  <si>
    <t>PESCHIULLI AMBRA</t>
  </si>
  <si>
    <t>VIVI MONGARDINO TRADIZIONE E FUTURO</t>
  </si>
  <si>
    <t>BAINO BARBARA</t>
  </si>
  <si>
    <t>SCORCIO MONGARDINO E SOLE "VIVI MONGARDINO TRADIZIONE E FUTURO"</t>
  </si>
  <si>
    <t>BOSCO ANDREA</t>
  </si>
  <si>
    <t>BRUSCHI FRANCESCO</t>
  </si>
  <si>
    <t>GENTILE MONICA</t>
  </si>
  <si>
    <t>GIANOTTI ANDREA</t>
  </si>
  <si>
    <t xml:space="preserve">GULINO FAUSTO </t>
  </si>
  <si>
    <t>PASQUAL MAURIZIO</t>
  </si>
  <si>
    <t>RIZZOGLIO MONICA</t>
  </si>
  <si>
    <t>ROVERO GIOVANNI DOMENICO</t>
  </si>
  <si>
    <t>VERZON GIULIA</t>
  </si>
  <si>
    <t>ZOPPI SARA</t>
  </si>
  <si>
    <t>MOMBALDONE IL MIO BEL PAESE</t>
  </si>
  <si>
    <t>BITETTO FRANCESCO</t>
  </si>
  <si>
    <t>TRALCIO CON SEI FOGLIE, DUE GRAPPOLI D'UVA E SCRITA "MOMBALDONE IL MIO BEL PAESE"</t>
  </si>
  <si>
    <t>ANGELI GIUSEPPE</t>
  </si>
  <si>
    <t>BISIO ANDREA VINCENZO</t>
  </si>
  <si>
    <t>BONFANTI ALESSANDRO</t>
  </si>
  <si>
    <t>CAZZOLA CRISTINA</t>
  </si>
  <si>
    <t>CAZZOLA MARIKA</t>
  </si>
  <si>
    <t>CAZZOLA PIERFRANCO</t>
  </si>
  <si>
    <t>CICOGNA LILIANA</t>
  </si>
  <si>
    <t>CIOCCA FRANCESCA</t>
  </si>
  <si>
    <t>GROSSO ERMINIA</t>
  </si>
  <si>
    <t>MARTINO MAURO</t>
  </si>
  <si>
    <t>LAVORO - FEDE - LIBERTA'</t>
  </si>
  <si>
    <t>GALLO GIOVANNI GIUSEPPE</t>
  </si>
  <si>
    <t>GRAPPOLO D'UVA, DUE SPIGHE GRANO CON SCRITTA LAVORO - FEDE - LIBERTA'</t>
  </si>
  <si>
    <t>PILLONE RICCARDO</t>
  </si>
  <si>
    <t>CACCIA PIETRO ENRICO</t>
  </si>
  <si>
    <t>RIVESSI SERAFINO GIUSEPPE</t>
  </si>
  <si>
    <t>GIUDICE VINCENZA</t>
  </si>
  <si>
    <t>PARODI FLAVIO</t>
  </si>
  <si>
    <t>FERRARIS SABRINA</t>
  </si>
  <si>
    <t>BALDIZZONE LUCIA</t>
  </si>
  <si>
    <t>BALDIZZONE CARLO MARIO</t>
  </si>
  <si>
    <t>GROSSO MARCO</t>
  </si>
  <si>
    <t>BIANCHIN ALESSIO</t>
  </si>
  <si>
    <t>PROGETTO MONTAFIA</t>
  </si>
  <si>
    <t>MARCHESE GIOVANNI</t>
  </si>
  <si>
    <t>SCORCIO MONTAFIA CON SCRITTA "PROGETTO MONTAFIA"</t>
  </si>
  <si>
    <t>SCUERO GESUALDO</t>
  </si>
  <si>
    <t>GRAZIANO FULVIA</t>
  </si>
  <si>
    <t>TORTA SERGIO</t>
  </si>
  <si>
    <t>ROFFINELLA ALESSIA</t>
  </si>
  <si>
    <t>ROSSELLINI ANDREA</t>
  </si>
  <si>
    <t>FAUSSONE UGO</t>
  </si>
  <si>
    <t>DEREGIBUS GIOVANNI</t>
  </si>
  <si>
    <t>UNITI PER MONTAFIA</t>
  </si>
  <si>
    <t>CONTI MARINA</t>
  </si>
  <si>
    <t>DUE CAMPANILI CON SCRITTA "UNITI PER MONTAFIA"</t>
  </si>
  <si>
    <t>ARDUINO LUIGI</t>
  </si>
  <si>
    <t>BITETTA ANTONIO</t>
  </si>
  <si>
    <t>BORSATO PAOLO</t>
  </si>
  <si>
    <t>GAVOTTO LANFRANCO</t>
  </si>
  <si>
    <t>GIARETTI SARA</t>
  </si>
  <si>
    <t>LAVAGNINO VALTER</t>
  </si>
  <si>
    <t>VALLE SARA</t>
  </si>
  <si>
    <t>VERONESE NICOLO'</t>
  </si>
  <si>
    <t>FERRULLI ALESSANDRO</t>
  </si>
  <si>
    <t>INSIEME PER MONTALDO</t>
  </si>
  <si>
    <t>MANASSERO FRANCESCO</t>
  </si>
  <si>
    <t>VEDUTA PANORAMICA PAESE, STRETTA DI MANO "INSIEME PER MONTALDO"</t>
  </si>
  <si>
    <t>MARCHETTI STEFANO</t>
  </si>
  <si>
    <t>RENOSIO MARIO</t>
  </si>
  <si>
    <t>MARCHETTI ROSELLA</t>
  </si>
  <si>
    <t>PERTICA NADIA ANNA</t>
  </si>
  <si>
    <t>GAMBARUTO ALICE</t>
  </si>
  <si>
    <t>BORIA MARCO</t>
  </si>
  <si>
    <t>SCIMENES FRANCO</t>
  </si>
  <si>
    <t>BELLINI GIANNI</t>
  </si>
  <si>
    <t>RABINO MARCO</t>
  </si>
  <si>
    <t>GONELLA MAURO</t>
  </si>
  <si>
    <t>UNITI PER MONTECHIARO</t>
  </si>
  <si>
    <t>LUZI PAOLO</t>
  </si>
  <si>
    <t>CORONA NERA CON SCRITTA "LUZI SINDACO - UNITI PER MONTECHIARO"</t>
  </si>
  <si>
    <t>ABATE DANIELE</t>
  </si>
  <si>
    <t>CESTARI SILVANO</t>
  </si>
  <si>
    <t>CIBELLIS MAURO</t>
  </si>
  <si>
    <t>COCCHI VALTER</t>
  </si>
  <si>
    <t>IACHELLO PIER PAOLO</t>
  </si>
  <si>
    <t>PEROTTI ENRICO</t>
  </si>
  <si>
    <t>ROLLA QUILICO MARIA ROSA</t>
  </si>
  <si>
    <t>TAMAS CATALIN CORNEL</t>
  </si>
  <si>
    <t>TIRONE ANGELO</t>
  </si>
  <si>
    <t>ZANARDO DAVIDE</t>
  </si>
  <si>
    <t>MIGLIORARE IL PAESE</t>
  </si>
  <si>
    <t>MARCANZIN MAURIZIO</t>
  </si>
  <si>
    <t>DEL FIUME MONICA</t>
  </si>
  <si>
    <t>REBAUDENGO GIANMARCO</t>
  </si>
  <si>
    <t>ALESSIO PIETRO CARLO</t>
  </si>
  <si>
    <t xml:space="preserve">ZUCCARO SIMONE </t>
  </si>
  <si>
    <t>MENEGHELLO IN PANZINI STEFANIA</t>
  </si>
  <si>
    <t>FRANCO DOMENICO</t>
  </si>
  <si>
    <t>LO IACONO IN CUTELLI CALOGERA</t>
  </si>
  <si>
    <t>MASTROLIA ATTILIO</t>
  </si>
  <si>
    <t>BOSSETTO IN CALOSSO ROBERTA MARIA GIOVANNA</t>
  </si>
  <si>
    <t>PEPPINO CHRISTIAN</t>
  </si>
  <si>
    <t>LA TUA VOCE PER IL PAESE</t>
  </si>
  <si>
    <t>GOTTA CLAUDIO</t>
  </si>
  <si>
    <t>CAMPANA GIALLA CON SCRITTA "LA TUA VOCE PER IL PAESE"</t>
  </si>
  <si>
    <t>CATONE GIUSEPPE</t>
  </si>
  <si>
    <t>DI LEO SILVIA</t>
  </si>
  <si>
    <t>FARA DAVIDE REMO</t>
  </si>
  <si>
    <t>GAI SIMONA</t>
  </si>
  <si>
    <t>MARAIA CLAUDIA</t>
  </si>
  <si>
    <t>MARMO ELENA</t>
  </si>
  <si>
    <t>PALERMINO CHRISTIAN</t>
  </si>
  <si>
    <t>RINETTI LUCIANO FORTUNATO</t>
  </si>
  <si>
    <t>SAVIO MASSIMO</t>
  </si>
  <si>
    <t>STILO CARLO</t>
  </si>
  <si>
    <t>TORRE CAMPANARIA E SPIGA</t>
  </si>
  <si>
    <t>TORRE CAMPANARIA</t>
  </si>
  <si>
    <t>GHIGO MASSIMO</t>
  </si>
  <si>
    <t>TORRE CAMPANARIA CON SPIGA GRANO E TRALCIO VITE</t>
  </si>
  <si>
    <t>BERSANO LUCA</t>
  </si>
  <si>
    <t>MARCHESE ROBERTO ANDREA</t>
  </si>
  <si>
    <t>MORLACCHI MARINA</t>
  </si>
  <si>
    <t>PERDOMO CESARE</t>
  </si>
  <si>
    <t>SERRA GIULIANA</t>
  </si>
  <si>
    <t>SESIA MARCELLO</t>
  </si>
  <si>
    <t>SESIA PIERA</t>
  </si>
  <si>
    <t>PAESE CON CHESA E PINI</t>
  </si>
  <si>
    <t>BERSANO ALESSANDRO</t>
  </si>
  <si>
    <t>VISTA PANORAMICA PAESE CON CHIESA, PINI E MONTAGNE</t>
  </si>
  <si>
    <t>BERSANO GIANNI</t>
  </si>
  <si>
    <t>COCILIO MARTINO LORENZO</t>
  </si>
  <si>
    <t>FASOGLIO ELENA</t>
  </si>
  <si>
    <t>GHIGO STEFANO</t>
  </si>
  <si>
    <t xml:space="preserve">MAJALIS DANIELE </t>
  </si>
  <si>
    <t>VALLAROLO ENRICO</t>
  </si>
  <si>
    <t>VALLAROLO FRANCESCO</t>
  </si>
  <si>
    <t>GRAPPOLO D'UVA E SPIGA GRANO</t>
  </si>
  <si>
    <t xml:space="preserve"> MASSAGLIA DAVIDE</t>
  </si>
  <si>
    <t>GRAPPOLO D'UVA CON SPIGHE DI GRANO</t>
  </si>
  <si>
    <t>CABODI DAVIDE</t>
  </si>
  <si>
    <t>CAGLIERO ROBERTO</t>
  </si>
  <si>
    <t>FERRARIS ALESSANDRO</t>
  </si>
  <si>
    <t>GIUBASSO EMANUELE</t>
  </si>
  <si>
    <t>LARCHER ERIKA</t>
  </si>
  <si>
    <t>MEDESANI LEONARDO</t>
  </si>
  <si>
    <t>PULVIRENTI CARMELO</t>
  </si>
  <si>
    <t>FACCIAMO RIVIVERE IL NOSTRO PAESE</t>
  </si>
  <si>
    <t>BRUNA SILVANA DOMENICA</t>
  </si>
  <si>
    <t>4 CAMPANILI - FACCIAMO RIVIVERE IL NOSTRO PAESE</t>
  </si>
  <si>
    <t>AJMONE MARSAN FRANCO</t>
  </si>
  <si>
    <t>ALFONZINO MARIA ANTONIETTA</t>
  </si>
  <si>
    <t>BARBERO FILIPPO</t>
  </si>
  <si>
    <t>BATTEZZATI ALESSANDRO</t>
  </si>
  <si>
    <t>CAPRARO RENATO</t>
  </si>
  <si>
    <t>MOLINO FULVIO</t>
  </si>
  <si>
    <t>GUALDI ANTONIO</t>
  </si>
  <si>
    <t>RUFFO CONCETTA</t>
  </si>
  <si>
    <t xml:space="preserve">VINAY PIERA </t>
  </si>
  <si>
    <t>CUTRI ALESSANDRO</t>
  </si>
  <si>
    <t>PIU' VALORE TERRITORIO</t>
  </si>
  <si>
    <t>AMANTE FABRIZIO</t>
  </si>
  <si>
    <t>PIU' VALORE TERRITORIO E COMUNITA' PENANGO E CIOCCARO</t>
  </si>
  <si>
    <t>IMARISIO EDOARDO</t>
  </si>
  <si>
    <t>ZANELLO LUCA</t>
  </si>
  <si>
    <t>DEMARTINI FABRIZIO</t>
  </si>
  <si>
    <t>FRANCO CINZIA</t>
  </si>
  <si>
    <t>MELLANA ENRICO</t>
  </si>
  <si>
    <t>CORNACCHIA ADRIANA</t>
  </si>
  <si>
    <t>CASSINA ALBERTO</t>
  </si>
  <si>
    <t>BUFFA ALESSANDRO</t>
  </si>
  <si>
    <t>CULLY MARIE HELENE</t>
  </si>
  <si>
    <t>UNITI PER IL PAESE</t>
  </si>
  <si>
    <t>RAZZANO SERGIO</t>
  </si>
  <si>
    <t>BEVILACQUA DANIELA IN CONTI</t>
  </si>
  <si>
    <t>BOTTO CARLO</t>
  </si>
  <si>
    <t>FERRARIS ANTONIO</t>
  </si>
  <si>
    <t>GRIGUOL ANNAMARIA IN RIVALE</t>
  </si>
  <si>
    <t>LASAGNA LIVIO</t>
  </si>
  <si>
    <t>MUSSO LAURA IN RUSSO</t>
  </si>
  <si>
    <t>PATELLI LUCA</t>
  </si>
  <si>
    <t>ROSSI NIVES IN BILETTA</t>
  </si>
  <si>
    <t>BETTANNI SANDRA IN MARANGONI</t>
  </si>
  <si>
    <t>TRINCHERO EMILIO</t>
  </si>
  <si>
    <t>IMPEGNO E RINNOVAMENTO</t>
  </si>
  <si>
    <t>RABELLINO SARA</t>
  </si>
  <si>
    <t>PROFILO CENTRO STORICO DI PIEA "IMPEGNO E RINNOVAMENTO"</t>
  </si>
  <si>
    <t>BELLUSSI CARLO</t>
  </si>
  <si>
    <t>BORGO ALESSANDRO</t>
  </si>
  <si>
    <t>BORSELLO ENZO</t>
  </si>
  <si>
    <t>CAVAZZONI CARLO</t>
  </si>
  <si>
    <t>CORTESE MARCO</t>
  </si>
  <si>
    <t>DE GIORGIS ANGELO</t>
  </si>
  <si>
    <t>FRANCO ERIKA</t>
  </si>
  <si>
    <t>MARUCCO PIERANGELO</t>
  </si>
  <si>
    <t>MELONI ROBERTO</t>
  </si>
  <si>
    <t xml:space="preserve">ZANDARIN SILVANA </t>
  </si>
  <si>
    <t>TRADIZIONE E PROGRESSO</t>
  </si>
  <si>
    <t>MARCHISIO ALDO MARIA</t>
  </si>
  <si>
    <t>TRADIZIONE E PROGRESSO CON CAMPANILE DI PINO D'ASTI</t>
  </si>
  <si>
    <t>DELMASTRO DANIELA</t>
  </si>
  <si>
    <t>ROSSI DANIELE</t>
  </si>
  <si>
    <t>MAMELI MARIA LUISA IN SICILIANO</t>
  </si>
  <si>
    <t>MAZZARO ANTONIO</t>
  </si>
  <si>
    <t>FIORE SIMONA</t>
  </si>
  <si>
    <t>BARBIERO MARIO</t>
  </si>
  <si>
    <t>SELENU MONICA</t>
  </si>
  <si>
    <t>TOSELLI MARCO</t>
  </si>
  <si>
    <t>RAMELLO CARLOTTA</t>
  </si>
  <si>
    <t>MEZZETTI ANDREA</t>
  </si>
  <si>
    <t>INSIEME PER PINO D'ASTI</t>
  </si>
  <si>
    <t>CIRIO GIUSEPPE</t>
  </si>
  <si>
    <t>ANDREOTTI MANUELE</t>
  </si>
  <si>
    <t>BASILE EDER KATIA</t>
  </si>
  <si>
    <t>BOSSO GERMANA</t>
  </si>
  <si>
    <t>DA SILVA ELIANA</t>
  </si>
  <si>
    <t>DELMASTRO GIUSEPPE</t>
  </si>
  <si>
    <t>DELMASTRO MARIO</t>
  </si>
  <si>
    <t xml:space="preserve">GIARDO ANDREA </t>
  </si>
  <si>
    <t>SGUOTTI ERMINIO</t>
  </si>
  <si>
    <t>SIRENA MARIA CONCETTA</t>
  </si>
  <si>
    <t>COERENZA ENTUSIASMO</t>
  </si>
  <si>
    <t>PIERINI VALTER VITTORIO ANTONIO</t>
  </si>
  <si>
    <t>SCRITTE "VALTER PIERINI SINDACO" "COERENZA ENTUSIASMO"</t>
  </si>
  <si>
    <t>BERTOLINO VINCENZO ORESTE</t>
  </si>
  <si>
    <t>BURINI GIANANGELO MARIA</t>
  </si>
  <si>
    <t>DE MATTEIS GIUSEPPE</t>
  </si>
  <si>
    <t>DURANDO RICCARDO</t>
  </si>
  <si>
    <t>GINO ROBERTO</t>
  </si>
  <si>
    <t>INNOCENTI ANDREA</t>
  </si>
  <si>
    <t>LAZZARO GIUSEPPINA</t>
  </si>
  <si>
    <t>MARMO ELEONORA</t>
  </si>
  <si>
    <t>RAVIOLA PAOLO</t>
  </si>
  <si>
    <t>RODOFILI ESTER</t>
  </si>
  <si>
    <t>UNITI PER CRESCERE</t>
  </si>
  <si>
    <t>BOSIA UGO</t>
  </si>
  <si>
    <t>SCRITTE "PORTACOMARO E MIGLIANDOLO" "UNITI PER CRESCERE"</t>
  </si>
  <si>
    <t>BALLIANO ALESSANDRO</t>
  </si>
  <si>
    <t>BORRA GIORGIA</t>
  </si>
  <si>
    <t>BOTTO LUCA</t>
  </si>
  <si>
    <t>BUSINARO MARZIA</t>
  </si>
  <si>
    <t>CARIELLO PASQUALINO</t>
  </si>
  <si>
    <t>FIORENZO VINCENZO</t>
  </si>
  <si>
    <t>MACARIO LUIGI</t>
  </si>
  <si>
    <t>VESPA INES</t>
  </si>
  <si>
    <t>VIOLA SILVIO</t>
  </si>
  <si>
    <t>ZANETTI RODOLFO</t>
  </si>
  <si>
    <t>INSIEME</t>
  </si>
  <si>
    <t>MORTARA MARIO</t>
  </si>
  <si>
    <t>DUE MANI STRETTE CON SCRITTA "INSIEME"</t>
  </si>
  <si>
    <t>BERUTTI ROBERTO PIERMARIA</t>
  </si>
  <si>
    <t>FERRERI MARINA</t>
  </si>
  <si>
    <t>FERRI FABIO</t>
  </si>
  <si>
    <t>GAVAZZA ROBERTO</t>
  </si>
  <si>
    <t>GHIDELLA NADIA</t>
  </si>
  <si>
    <t>LASAGNA MARCO</t>
  </si>
  <si>
    <t>MARRAPODI MARIA</t>
  </si>
  <si>
    <t>RIBALDONE MONICA</t>
  </si>
  <si>
    <t>VERGANO ROBERTO</t>
  </si>
  <si>
    <t>VOLPATO ROBERTA</t>
  </si>
  <si>
    <t>INSIEME PER REVIGLIASCO</t>
  </si>
  <si>
    <t>CONTORNO GIUSEPPE</t>
  </si>
  <si>
    <t>AMICO GIANLUCA</t>
  </si>
  <si>
    <t>CAPELLI FEDERICO</t>
  </si>
  <si>
    <t>GERBO VALTER</t>
  </si>
  <si>
    <t>GHERLONE IN VENTURINO FIORENZA</t>
  </si>
  <si>
    <t>GUELFO CLAUDIO</t>
  </si>
  <si>
    <t>MACCARIO PAOLO</t>
  </si>
  <si>
    <t xml:space="preserve">MARELLO MARCO </t>
  </si>
  <si>
    <t>MASSETTI GIUSEPPE TERESIO</t>
  </si>
  <si>
    <t>NOSENZO IN CACCAVALE LILIANA</t>
  </si>
  <si>
    <t>PINTO IN NOSENZO ROSSELLA</t>
  </si>
  <si>
    <t>PER REVIGLIASCO D'ASTI</t>
  </si>
  <si>
    <t>TERZUOLO BIANCA MARINA IN SANSALVATORE</t>
  </si>
  <si>
    <t>CONTI NATALIA</t>
  </si>
  <si>
    <t>VIARENGO SIMONE</t>
  </si>
  <si>
    <t>STERPETTI STEFANIA</t>
  </si>
  <si>
    <t>MONTRUCCHIO GIUSEPPE</t>
  </si>
  <si>
    <t>PANIATE IN MERLONE BRUNA</t>
  </si>
  <si>
    <t>NOSENZA MICHELINO</t>
  </si>
  <si>
    <t>MORANDO LUIGI FELICE ANTONIO</t>
  </si>
  <si>
    <t>MONTANELLA ANTONIO</t>
  </si>
  <si>
    <t>NOVARA LAURA</t>
  </si>
  <si>
    <t>CARLETTO FLAVIO</t>
  </si>
  <si>
    <t>CONTI LUCA</t>
  </si>
  <si>
    <t>FASSIO GIOVANNI</t>
  </si>
  <si>
    <t>FORNO GIUSEPPE</t>
  </si>
  <si>
    <t>MARELLO MAURIZIO</t>
  </si>
  <si>
    <t>NOSENZO FELICE</t>
  </si>
  <si>
    <t>OLETTA GIOVANNA ALESSANDRA</t>
  </si>
  <si>
    <t>PONCINI FEDERICA</t>
  </si>
  <si>
    <t>SALASCO MAURO</t>
  </si>
  <si>
    <t>SARACCO FRANCO</t>
  </si>
  <si>
    <t>REVIGLIASCO OGGI PER DOMANI</t>
  </si>
  <si>
    <t>MASSANO GIOVANNI</t>
  </si>
  <si>
    <t>BERTOLINO FRANCO</t>
  </si>
  <si>
    <t>BORELLO ANDREA</t>
  </si>
  <si>
    <t>BRUNO VITTORIA</t>
  </si>
  <si>
    <t>CHIESA ALESSANDRA</t>
  </si>
  <si>
    <t>FINOTTO ILARIA</t>
  </si>
  <si>
    <t>GERBO LUCA</t>
  </si>
  <si>
    <t>RAINERO FEDERICA</t>
  </si>
  <si>
    <t>ROSSO GIANLUCA</t>
  </si>
  <si>
    <t>SECCO SERGIO</t>
  </si>
  <si>
    <t>TATANI SELAMI</t>
  </si>
  <si>
    <t>RINNOVAMENTO NELLA CONTINUITA'</t>
  </si>
  <si>
    <t>TURINO GIUSEPPE</t>
  </si>
  <si>
    <t>TRE SPIGHE E MANI STRETTE "RINNOVAMENTO NELLA CONTINUITA'"</t>
  </si>
  <si>
    <t>BAROCCO MAURO</t>
  </si>
  <si>
    <t>BERGOGLIO FRANCO</t>
  </si>
  <si>
    <t>CAPELLO ERICA</t>
  </si>
  <si>
    <t>DEFENDI GIOVANNI</t>
  </si>
  <si>
    <t>EMANUEL BRUNO</t>
  </si>
  <si>
    <t>GALLO CARLA</t>
  </si>
  <si>
    <t>GENNARO ELISA</t>
  </si>
  <si>
    <t>MARTINI ALESSANDRA</t>
  </si>
  <si>
    <t>MASINO PROSPERINO</t>
  </si>
  <si>
    <t>MASSAGLIA STEFANO</t>
  </si>
  <si>
    <t>LA ROCCA CHE VORREI</t>
  </si>
  <si>
    <t>MASENGA MARA</t>
  </si>
  <si>
    <t>ROGGERO SILVANO PASQUALE</t>
  </si>
  <si>
    <t>DELAUDE ROBERTA</t>
  </si>
  <si>
    <t>BOSIA MAURO</t>
  </si>
  <si>
    <t>SORGON SILVIA</t>
  </si>
  <si>
    <t>SCALI MARCO</t>
  </si>
  <si>
    <t>CATALANO MICHELE</t>
  </si>
  <si>
    <t>NOBILE SALVATORE</t>
  </si>
  <si>
    <t>MORINO GABRIELLA</t>
  </si>
  <si>
    <t>ROSSO CLAUDIO</t>
  </si>
  <si>
    <t>MASCHIO DANIELA</t>
  </si>
  <si>
    <t>PROGETTO ROCCA</t>
  </si>
  <si>
    <t>BERTA PIERLUIGI</t>
  </si>
  <si>
    <t>PROGETTO ROCCA  CONTINUITA' E INNOVAZIONE</t>
  </si>
  <si>
    <t>AVIDANO ANGELA</t>
  </si>
  <si>
    <t>AVIDANO GIOVANNI MIRANDO</t>
  </si>
  <si>
    <t>BELLA SERGIO</t>
  </si>
  <si>
    <t>MASENGA DAVIDE</t>
  </si>
  <si>
    <t>MASENGA ORNELLA</t>
  </si>
  <si>
    <t>MASSANO DOMENICO</t>
  </si>
  <si>
    <t>OTTAVIANO ANDREA</t>
  </si>
  <si>
    <t>OTTAVIANO EZIO</t>
  </si>
  <si>
    <t>PIANO BRUNO</t>
  </si>
  <si>
    <t>RAINERI GIUSEPPE GERMANO</t>
  </si>
  <si>
    <t>CAMPANILE MEDIOEVALE, SPIGA E UVA</t>
  </si>
  <si>
    <t>SATRAGNO GIAN PAOLO</t>
  </si>
  <si>
    <t>GARBARINO ANTONIO</t>
  </si>
  <si>
    <t>TARDITO SILVIA</t>
  </si>
  <si>
    <t>GAIONE ROBERTO</t>
  </si>
  <si>
    <t>POGGIO GIUSEPPE</t>
  </si>
  <si>
    <t>GALLESE LUCIANO</t>
  </si>
  <si>
    <t>CHIEREGATTI GIACOMO</t>
  </si>
  <si>
    <t>RAVERA MARIA TERESA</t>
  </si>
  <si>
    <t>TORRE SU COLLINA</t>
  </si>
  <si>
    <t>VERGELLATO FABIO</t>
  </si>
  <si>
    <t>TORRE MERLATA SU COLLINA CON ALBERI</t>
  </si>
  <si>
    <t>FERRERO DANIELA</t>
  </si>
  <si>
    <t>DOGLIOTTI MARCO</t>
  </si>
  <si>
    <t>CAPRA GIANCARLO</t>
  </si>
  <si>
    <t>DOTTA BARBARA</t>
  </si>
  <si>
    <t>BARBERO ANDREA</t>
  </si>
  <si>
    <t>ZUNINO DANILO</t>
  </si>
  <si>
    <t>RIZZOLO PIETRO</t>
  </si>
  <si>
    <t>BARBERO SIMONE</t>
  </si>
  <si>
    <t>CIRIO FRANCESCO ENRICO</t>
  </si>
  <si>
    <t>RINNOVAMENTO DEMOCRATICO</t>
  </si>
  <si>
    <t xml:space="preserve"> SCRITTA "RINNOVAMENTO DEMOCRATICO" STRETTA DI MANO</t>
  </si>
  <si>
    <t>BOCCHINO GIUSEPPE ALESSANDRO</t>
  </si>
  <si>
    <t>BORGATTA ANNA</t>
  </si>
  <si>
    <t>BORIO ROBERTA</t>
  </si>
  <si>
    <t>CARNIGLIA GIADA</t>
  </si>
  <si>
    <t>MOGLIOTTI SILVANA</t>
  </si>
  <si>
    <t>MURESU MASSIMO</t>
  </si>
  <si>
    <t>PONTI GIOVANNI</t>
  </si>
  <si>
    <t>RATTAZZO BATTISTA</t>
  </si>
  <si>
    <t>RATTAZZO GIUSEPPE</t>
  </si>
  <si>
    <t>RAVERA DAVIDE</t>
  </si>
  <si>
    <t>ROCCHETTA INSIEME</t>
  </si>
  <si>
    <t>ALIBERTI TERSILLA ELSA</t>
  </si>
  <si>
    <t>PROFILI DI UOMINI, DONNE E BAMBINI "ROCCHETTA INSIEME"</t>
  </si>
  <si>
    <t>BORRA ELSA ELISA</t>
  </si>
  <si>
    <t>FUNGO MASSIMO</t>
  </si>
  <si>
    <t>MAFFE' ROBERTO</t>
  </si>
  <si>
    <t>MARONGIU ANDREA</t>
  </si>
  <si>
    <t>MELETTI PIER MAURO</t>
  </si>
  <si>
    <t>MOGLIOTTI GIANFRANCO</t>
  </si>
  <si>
    <t>RAVETTI SILVIA</t>
  </si>
  <si>
    <t>SCARZELLA GIUSEPPE DETTO BEPPE</t>
  </si>
  <si>
    <t>TOMALINO ROBERTO</t>
  </si>
  <si>
    <t>VIEL GIORGIO</t>
  </si>
  <si>
    <t>VIVERE ROCCHETTA</t>
  </si>
  <si>
    <t>MOGLIOTTI SILVIO</t>
  </si>
  <si>
    <t>GIROTONDO DI BAMBINI "VIVERE ROCCHETTA"</t>
  </si>
  <si>
    <t>BOLOGNA DANILO</t>
  </si>
  <si>
    <t>CUDA FEDELE ROBERTO</t>
  </si>
  <si>
    <t>DECAROLI MARCO</t>
  </si>
  <si>
    <t>MARMO DAVIDE</t>
  </si>
  <si>
    <t>MASOELLO GIOVANNI DETTO GIANNI</t>
  </si>
  <si>
    <t>MAZZEO MICHELE</t>
  </si>
  <si>
    <t>PRESOTTO GIANNI</t>
  </si>
  <si>
    <t>SCHIALVA FRANCESCO LUCA</t>
  </si>
  <si>
    <t>VIGNALE PAOLA</t>
  </si>
  <si>
    <t>VISCONTI NICOLETTA</t>
  </si>
  <si>
    <t>CONTINUARE A CRESCERE</t>
  </si>
  <si>
    <t>VALLE VALTER</t>
  </si>
  <si>
    <t>"VALTER VALLE" "CANDIDATO SINDACO" "PER SAN DAMIANO" "CONTINUARE A CRESCERE"</t>
  </si>
  <si>
    <t>BAUDUINO FRANCA</t>
  </si>
  <si>
    <t>BENOTTO FABRIZIO</t>
  </si>
  <si>
    <t>BINELLO SERGIO</t>
  </si>
  <si>
    <t>CARNIATO RONINA</t>
  </si>
  <si>
    <t>CERATO BARBARA</t>
  </si>
  <si>
    <t>CERRATO ALESSANDRO</t>
  </si>
  <si>
    <t>CUSUMANO GIROLAMO</t>
  </si>
  <si>
    <t>FRANCO FELICE</t>
  </si>
  <si>
    <t>GAI ANDREA</t>
  </si>
  <si>
    <t>GALLO SIMONA</t>
  </si>
  <si>
    <t>GIORGITTO LUIGI</t>
  </si>
  <si>
    <t>PILLOLO DAVIDE</t>
  </si>
  <si>
    <t>CAMBIARE SI PUO'</t>
  </si>
  <si>
    <t>BALDINI PAOLO</t>
  </si>
  <si>
    <t>"CAMBIARE SI PUO'" "BALDINI SINDACO" CON PORTICI STILIZZATI</t>
  </si>
  <si>
    <t>AMORETTI GRAZIELLA</t>
  </si>
  <si>
    <t>BERTA MARIA TERESA</t>
  </si>
  <si>
    <t>BOLLE ROBERTO</t>
  </si>
  <si>
    <t>DAMASIO ANDREA</t>
  </si>
  <si>
    <t>FILIPPA RITA</t>
  </si>
  <si>
    <t>GHI SERGIO</t>
  </si>
  <si>
    <t>GHIBERTI MAURIZIO</t>
  </si>
  <si>
    <t>MARCHIARO PIETRO</t>
  </si>
  <si>
    <t>MARCHISIO MARIA</t>
  </si>
  <si>
    <t>MASTRIA GIUSEPPE DETTO DARIO</t>
  </si>
  <si>
    <t>SPONGA FRANCESCA</t>
  </si>
  <si>
    <t>VALSANIA FEDERICA</t>
  </si>
  <si>
    <t>CALIENDO MAURO</t>
  </si>
  <si>
    <t>TORRE OROLOGIO "TRADIZIONE E INNOVAZIONE CALIENDO SINDACO"</t>
  </si>
  <si>
    <t>VALENZA GIOVANNI</t>
  </si>
  <si>
    <t>FOGOLIN ROMANO</t>
  </si>
  <si>
    <t>GILARDETTI GIORGIO</t>
  </si>
  <si>
    <t>MONTICONE ANGELO</t>
  </si>
  <si>
    <t>RABINO SIMONA</t>
  </si>
  <si>
    <t>MIGLIASSO DAVIDE</t>
  </si>
  <si>
    <t>QUAGLIA LUCA</t>
  </si>
  <si>
    <t>FRANCO FRANCESCO</t>
  </si>
  <si>
    <t>ANDREUZZA LIVIA</t>
  </si>
  <si>
    <t>BENOTTI SILVIA</t>
  </si>
  <si>
    <t>GERBI FRANCESCA</t>
  </si>
  <si>
    <t>GRANZINO LUCA</t>
  </si>
  <si>
    <t xml:space="preserve">NOI PER VOI FRANCO DINO </t>
  </si>
  <si>
    <t>FRANCO SECONDO DETTO DINO</t>
  </si>
  <si>
    <t>CORONA "NOI PER VOI FRANCO DINO CANDIDATO SINDACO"</t>
  </si>
  <si>
    <t>BOLLE GIANCARLO</t>
  </si>
  <si>
    <t>BURIASCO MAURIZIO</t>
  </si>
  <si>
    <t>CALOSSO VALERIA</t>
  </si>
  <si>
    <t>FRANCO VINCENZO</t>
  </si>
  <si>
    <t>LANO ROBERTA</t>
  </si>
  <si>
    <t>MARCHIARO MASSIMO</t>
  </si>
  <si>
    <t>PANICO SILVIA</t>
  </si>
  <si>
    <t>PORELLO CRISTINA</t>
  </si>
  <si>
    <t>SACCHETTO CATERINA</t>
  </si>
  <si>
    <t>ZAMBONARDI ALDO</t>
  </si>
  <si>
    <t>CAMPANA E DUE SPIGHE GRANO</t>
  </si>
  <si>
    <t>LISTELLO MARCO</t>
  </si>
  <si>
    <t>BALOCCO ARIANNA</t>
  </si>
  <si>
    <t>BERNENGO GIUSEPPE ANTONIO</t>
  </si>
  <si>
    <t>BOIOLO PIER GIACOMO</t>
  </si>
  <si>
    <t>CARTOSIO PIETRO GIORGIO</t>
  </si>
  <si>
    <t>DELPRATO ROBETO</t>
  </si>
  <si>
    <t>DUFFEL GIUSEPPE</t>
  </si>
  <si>
    <t>GHIDONE DARIO GIACOMO</t>
  </si>
  <si>
    <t>MARRONE GIORGIO GIOVANNI</t>
  </si>
  <si>
    <t xml:space="preserve">PERLETTO ENRICO GIUSEPPE </t>
  </si>
  <si>
    <t>REOLFI ANGELO SECONDO</t>
  </si>
  <si>
    <t>IMPEGNO E TRASPARENZA</t>
  </si>
  <si>
    <t>GAMBA ANDREA</t>
  </si>
  <si>
    <t>CAMPANA, CASTELLO CON SCRITTA IMPEGNO E TRASPARENZA</t>
  </si>
  <si>
    <t xml:space="preserve">RUELLA MICHELE </t>
  </si>
  <si>
    <t>ARMOSINO GIUSEPPE</t>
  </si>
  <si>
    <t>BARBERO LUCIANA</t>
  </si>
  <si>
    <t>CRAVERO GIANCARLO</t>
  </si>
  <si>
    <t>MASSANO CARLA</t>
  </si>
  <si>
    <t>MASSANO PAOLO</t>
  </si>
  <si>
    <t>RASETTO GIAN PAOLO</t>
  </si>
  <si>
    <t>ROSSO MATTEO</t>
  </si>
  <si>
    <t>SUSSIO MASSIMO</t>
  </si>
  <si>
    <t>VIGLIONE BRUNA</t>
  </si>
  <si>
    <t>UNIONE SANMARZANESE</t>
  </si>
  <si>
    <t>GABRI GIOVANNI</t>
  </si>
  <si>
    <t>CONCENTRICO DI SAN MARZANO OLIVETO "UNIONE SANMARZANESE"</t>
  </si>
  <si>
    <t>ALBENGA MARCO GIACOMO</t>
  </si>
  <si>
    <t>AMERIO MARCO</t>
  </si>
  <si>
    <t>BERTA GUIDO</t>
  </si>
  <si>
    <t>BETTI ROSARIO</t>
  </si>
  <si>
    <t>BIAMINO ELISA</t>
  </si>
  <si>
    <t>BIANCO SIMONE</t>
  </si>
  <si>
    <t>GARBEROGLIO LUIGI  PAOLO</t>
  </si>
  <si>
    <t>MARTINI LAURA</t>
  </si>
  <si>
    <t>QUASSO MARCO</t>
  </si>
  <si>
    <t>SARTORIS MAURO</t>
  </si>
  <si>
    <t>DIREZIONE SAN MARZANO OLIVETO</t>
  </si>
  <si>
    <t>POGGIO RITA</t>
  </si>
  <si>
    <t>FRECCIA BIANCA "DIREZIONE SAN MARZANO OLIVETO"</t>
  </si>
  <si>
    <t xml:space="preserve">ARESCA BRUNA </t>
  </si>
  <si>
    <t xml:space="preserve">BALOCCO LUCA </t>
  </si>
  <si>
    <t>BERSANO PAOLA</t>
  </si>
  <si>
    <t>BOCCHINO RINALDO</t>
  </si>
  <si>
    <t>COSSETTA ALESSANDRO</t>
  </si>
  <si>
    <t>RINALDI CLAUDIO MICHELE</t>
  </si>
  <si>
    <t xml:space="preserve">RIZZO ELISA </t>
  </si>
  <si>
    <t>SARACCO EZIO</t>
  </si>
  <si>
    <t>TERZANO DIEGO</t>
  </si>
  <si>
    <t>TRE SPIGHE DI GRANO CON DICITURA INDIPENDENTI</t>
  </si>
  <si>
    <t>AVRAMO LORENA IN FERRERO</t>
  </si>
  <si>
    <t>BIRELLO ENRICO</t>
  </si>
  <si>
    <t>PICOLLO BRUNO</t>
  </si>
  <si>
    <t>MIGLIOLI FABRIZIO</t>
  </si>
  <si>
    <t>CANOBBIO TIZIANA IN PICCALUGA</t>
  </si>
  <si>
    <t>LEMASSON ANTONIO</t>
  </si>
  <si>
    <t>PATETTA DEBORAH</t>
  </si>
  <si>
    <t>FERRERO LORENZA</t>
  </si>
  <si>
    <t>TARDITO ALESSANDRO</t>
  </si>
  <si>
    <t>TORRE IN COLLINA</t>
  </si>
  <si>
    <t>FASANO BIANCO ROSA TOMMASA IN GANDOLFO</t>
  </si>
  <si>
    <t>CERCHIO CON TORRE IN COLLINA</t>
  </si>
  <si>
    <t>MORETTI DARIO</t>
  </si>
  <si>
    <t>TARDITO ENRICO</t>
  </si>
  <si>
    <t>RIVA SANTO GIUSEPPE</t>
  </si>
  <si>
    <t>GANDOLFO CARLO</t>
  </si>
  <si>
    <t>LOVATI VIRGINIO</t>
  </si>
  <si>
    <t>CIANO FULVIA</t>
  </si>
  <si>
    <t>CHIORINO ROBERTO</t>
  </si>
  <si>
    <t>MORETTI GIANCARLO</t>
  </si>
  <si>
    <t>GRUPPO SESSAME</t>
  </si>
  <si>
    <t>MILANO PAOLO CARLO</t>
  </si>
  <si>
    <t>SCRITTE "GRUPPO SESSAME" E "PROGETTO PER TUTTI"</t>
  </si>
  <si>
    <t>BOSCO ALESSANDRO</t>
  </si>
  <si>
    <t>CARENA GIOVANNI</t>
  </si>
  <si>
    <t>FERRARIS MARCO</t>
  </si>
  <si>
    <t>GAMBA LORENZO ANGELO</t>
  </si>
  <si>
    <t>IVALDI FRANCESCO GIUSEPPE</t>
  </si>
  <si>
    <t>MALFATTO MARCO</t>
  </si>
  <si>
    <t>MOLLEA MARCO</t>
  </si>
  <si>
    <t>ODORIZZI LUCIANO</t>
  </si>
  <si>
    <t>POLO FRANCESCA</t>
  </si>
  <si>
    <t>UGO ALESSANDRO GIUSEPPE</t>
  </si>
  <si>
    <t>DI PARI PASSO</t>
  </si>
  <si>
    <t>ROSINA GUIDO</t>
  </si>
  <si>
    <t>VANGA SU LIBRO APERTO CON SCRITTA "DI PARI PASSO"</t>
  </si>
  <si>
    <t>BACCAGLIONI GIORGINA</t>
  </si>
  <si>
    <t>BELLUSSI ELISABETTA</t>
  </si>
  <si>
    <t>GRATTAPAGLIA GIOVANNI</t>
  </si>
  <si>
    <t>LERMA GIAN FRANCO</t>
  </si>
  <si>
    <t>ORIGLIA SECONDO</t>
  </si>
  <si>
    <t>PIPINATO LINA</t>
  </si>
  <si>
    <t>TRAVASINO MARCO</t>
  </si>
  <si>
    <t>ARMONIA E IMPEGNO</t>
  </si>
  <si>
    <t>BORGIO PAOLA</t>
  </si>
  <si>
    <t>PAESAGGIO DI SETTIME CON SCRITTA "ARMONIA E IMPEGNO"</t>
  </si>
  <si>
    <t>CACHERANO MASSIMILIANO</t>
  </si>
  <si>
    <t>FREDDOLINO CLAUDIO</t>
  </si>
  <si>
    <t>BORGIO MARCO</t>
  </si>
  <si>
    <t>BROVERO MARCO</t>
  </si>
  <si>
    <t>ZANCO MARTA</t>
  </si>
  <si>
    <t>COCCA STEFANIA</t>
  </si>
  <si>
    <t>MUSSO PAOLO</t>
  </si>
  <si>
    <t>ROSSO ELENA</t>
  </si>
  <si>
    <t>MUSSO UNITI PER SETTIME</t>
  </si>
  <si>
    <t>MUSSO DAVIDE</t>
  </si>
  <si>
    <t>LIBRO BIANCO APERTO CON SCRITTA "MUSSO UNITI PER SETTIME"</t>
  </si>
  <si>
    <t>ORIGLIA CARLO</t>
  </si>
  <si>
    <t>ZANCHETTIN MAURO</t>
  </si>
  <si>
    <t>CALLEGHER SIMONE</t>
  </si>
  <si>
    <t xml:space="preserve">BERTONE MARIO </t>
  </si>
  <si>
    <t>ACCOMASSO CATERINA MARIA</t>
  </si>
  <si>
    <t>CAREGLIO FRANCO</t>
  </si>
  <si>
    <t>LIPPIELLO NUNZIA</t>
  </si>
  <si>
    <t>MICHELUTTO LUCA</t>
  </si>
  <si>
    <t>SOGLIESI INSIEME</t>
  </si>
  <si>
    <t>CARPIGNANO CARLO COSIMO</t>
  </si>
  <si>
    <t>SOGLIO INSIEME</t>
  </si>
  <si>
    <t>PASTRONE CLAUDIA CARLA</t>
  </si>
  <si>
    <t>CAMPANILE, SPIGA DI GRANO GRAPPOLO D'UVA - SOGLIESI INSIEME</t>
  </si>
  <si>
    <t>FALLETTI FABIO</t>
  </si>
  <si>
    <t>MANZATO ALESSIA</t>
  </si>
  <si>
    <t>BERRINO MONICA</t>
  </si>
  <si>
    <t>LUSSO STEFANO</t>
  </si>
  <si>
    <t>TARAMASCO ELENA</t>
  </si>
  <si>
    <t>TRENTIN MIRKO</t>
  </si>
  <si>
    <t>FLORIO SERGIO</t>
  </si>
  <si>
    <t>LUSSO SILVANO</t>
  </si>
  <si>
    <t>CONTI FIORENTINO</t>
  </si>
  <si>
    <t>CINQUE PERSONE CON SCRITTA "SOGLIO INSIEME"</t>
  </si>
  <si>
    <t>CARPIGNANO MASSIMO</t>
  </si>
  <si>
    <t>IACHETTI RAFFAELE</t>
  </si>
  <si>
    <t>INTERLANDI FRANCESCO GIOVANNI</t>
  </si>
  <si>
    <t>CONTI LORENA</t>
  </si>
  <si>
    <t>MILLACCI SIMONETTA</t>
  </si>
  <si>
    <t>IACHETTI ZENO</t>
  </si>
  <si>
    <t>LA SVOLTA PER TIGLIOLE</t>
  </si>
  <si>
    <t>BASSO DANIELE</t>
  </si>
  <si>
    <t>LISTA CIVICA LA SVOLTA PER TIGLIOLE</t>
  </si>
  <si>
    <t>PEROSINO FRANCO</t>
  </si>
  <si>
    <t>FORNO FABIO</t>
  </si>
  <si>
    <t>RABEZZANA MARCO</t>
  </si>
  <si>
    <t>VERCELLI ALDO</t>
  </si>
  <si>
    <t>GAVAZZA EMANUELE</t>
  </si>
  <si>
    <t>STROCCO TIZIANA</t>
  </si>
  <si>
    <t>CARANZANO ROBERTO</t>
  </si>
  <si>
    <t>BIANCHI ROBERTO</t>
  </si>
  <si>
    <t>BIANCHI MIRELLA</t>
  </si>
  <si>
    <t>GORIA ANDREA</t>
  </si>
  <si>
    <t>LISTA CIVICA DI TIGLIOLE</t>
  </si>
  <si>
    <t>STROCCO MERLONE MASSIMO</t>
  </si>
  <si>
    <t>"LISTA CIVICA DI TIGLIOLE"  "COMUNITAS TELIOLARUM"</t>
  </si>
  <si>
    <t>ROBINO MARTA</t>
  </si>
  <si>
    <t>BROSSA ANTONIO</t>
  </si>
  <si>
    <t>ROBINO ELSO</t>
  </si>
  <si>
    <t>PEROSINO LAURA</t>
  </si>
  <si>
    <t>CLERICO PASQUALINO</t>
  </si>
  <si>
    <t>MONTICONE FRANCO LORENZO</t>
  </si>
  <si>
    <t>TORCHIO ERNESTINA</t>
  </si>
  <si>
    <t>PERUZZI PAOLO</t>
  </si>
  <si>
    <t>MALANDRONE ILARIO</t>
  </si>
  <si>
    <t>DI DOMENICANTONIO ORLANDO</t>
  </si>
  <si>
    <t>VIVIAMO VAGLIO SERRA</t>
  </si>
  <si>
    <t>FORNARO CRISTIANO PIERGIUSEPPE</t>
  </si>
  <si>
    <t>FORZA FN NUOVA</t>
  </si>
  <si>
    <t>BURATTI MARIA GRAZIA</t>
  </si>
  <si>
    <t>GALLESIO RENATO</t>
  </si>
  <si>
    <t>GATTI FULVIO</t>
  </si>
  <si>
    <t>CAZZOLA PIETRO</t>
  </si>
  <si>
    <t>MERLOTTI MAURIZIO CARLO</t>
  </si>
  <si>
    <t>GALANDRINO MARA</t>
  </si>
  <si>
    <t>BOERO GIANCARLO</t>
  </si>
  <si>
    <t>AMARIGLIO ALEX</t>
  </si>
  <si>
    <t>VENTURINO LORENZO</t>
  </si>
  <si>
    <t xml:space="preserve">SCAGLIONE MARCELLO </t>
  </si>
  <si>
    <t>CHIODI GIUSEPPE</t>
  </si>
  <si>
    <t>ALFONZINO ORAZIO</t>
  </si>
  <si>
    <t>CALEMMA EMILIANO</t>
  </si>
  <si>
    <t>CASTELLO SU ALTURA</t>
  </si>
  <si>
    <t>CONTI FRANCO</t>
  </si>
  <si>
    <t>CASTELLO SU ALTURA ATTORNIATO DA ANTICHE MURA E ALBERI</t>
  </si>
  <si>
    <t>BILLE LUIGINA</t>
  </si>
  <si>
    <t>CONTI FRANCESCO</t>
  </si>
  <si>
    <t>DE PICCOLI CLAUDIO IRENEO</t>
  </si>
  <si>
    <t>PILLITTERI STELLA</t>
  </si>
  <si>
    <t>PINOTTI CLAUDIO</t>
  </si>
  <si>
    <t>ROSSO CATERINA</t>
  </si>
  <si>
    <t>VIGNA GABRIELE</t>
  </si>
  <si>
    <t>PANEAGLIO MARCO</t>
  </si>
  <si>
    <t>FRANCESCA FERRARIS E IDEE IN COMUNE</t>
  </si>
  <si>
    <t>FERRARIS FRANCESCA</t>
  </si>
  <si>
    <t>INSIEME PER VIARIGI CON ACCATINO</t>
  </si>
  <si>
    <t>ACCATINO BEPPE CARLO</t>
  </si>
  <si>
    <t>SCORCIO PAESE CON SCRITTA "FRANCESCA FERRARIS" "IDEE IN COMUNE"</t>
  </si>
  <si>
    <t>ACCORNERO DAVIDE</t>
  </si>
  <si>
    <t>CELLAMARO ANNA</t>
  </si>
  <si>
    <t>FERRARIS ROBERTO</t>
  </si>
  <si>
    <t>FONSATO SARA</t>
  </si>
  <si>
    <t>GADO MARTINA</t>
  </si>
  <si>
    <t>GIGLIOTTI CINZIA</t>
  </si>
  <si>
    <t>GRECO ENZA</t>
  </si>
  <si>
    <t>MAURI ERICA</t>
  </si>
  <si>
    <t>MORANDO LUIGI</t>
  </si>
  <si>
    <t>ACCORNERO MAURO</t>
  </si>
  <si>
    <t>ACCORNERO ROMANO</t>
  </si>
  <si>
    <t>BORGO LORENZO</t>
  </si>
  <si>
    <t>BRAGHERO PIERO</t>
  </si>
  <si>
    <t>CAVIGLIA MARIA ANGELA</t>
  </si>
  <si>
    <t>FRACCHIA MARTA</t>
  </si>
  <si>
    <t>GADO BRUNO</t>
  </si>
  <si>
    <t>GADO ORESTINA</t>
  </si>
  <si>
    <t>GRAPPOLI MARGHERITA</t>
  </si>
  <si>
    <t>ZAI GIORGIA</t>
  </si>
  <si>
    <t>PER VIGLIANO - LISTA CIVICA</t>
  </si>
  <si>
    <t>ADORNO EMMA JONNE</t>
  </si>
  <si>
    <t>BAINO CLELIA</t>
  </si>
  <si>
    <t>CABASSI LORENZO</t>
  </si>
  <si>
    <t>IPPOLITO PIETRO</t>
  </si>
  <si>
    <t>MASCHIO GIUSEPPE ANGELO</t>
  </si>
  <si>
    <t>MASCHIO MARINA</t>
  </si>
  <si>
    <t>MASCHIO MAURIZIO</t>
  </si>
  <si>
    <t>MASSETTI NADIA</t>
  </si>
  <si>
    <t>PETTENUZZO CRISTIANA</t>
  </si>
  <si>
    <t>SQUILLARI BARBARA</t>
  </si>
  <si>
    <t>TARTAGLINO MARCO</t>
  </si>
  <si>
    <t>PER VIGLIANO - LISTA CIVICA CON GRAPPOLO UVA E CASTELLO</t>
  </si>
  <si>
    <t>VILLAFRANCA DOMANI</t>
  </si>
  <si>
    <t>VOLPE PAOLO</t>
  </si>
  <si>
    <t>CHIESA SU COLLINA, ALBERO E SCRITTA "IDEE PER CAMBIARE"</t>
  </si>
  <si>
    <t>CASTALDO ALFREDO</t>
  </si>
  <si>
    <t>CAVALSANI ALESSIA</t>
  </si>
  <si>
    <t>DAMASIO GIOVANNI</t>
  </si>
  <si>
    <t>GAI ROSA</t>
  </si>
  <si>
    <t>LANFRANCO SARA</t>
  </si>
  <si>
    <t>LELLI GIULIANA</t>
  </si>
  <si>
    <t>LUIUZ REMUS</t>
  </si>
  <si>
    <t>PORTA SILVIA</t>
  </si>
  <si>
    <t>REVIGLIO GIOVANNI</t>
  </si>
  <si>
    <t>RUSSO UMBERTO</t>
  </si>
  <si>
    <t>SALVADORE LORENZO</t>
  </si>
  <si>
    <t>VENTURI VIVIANA</t>
  </si>
  <si>
    <t>DALLA PARTE DEI VILLAFRANCHESI</t>
  </si>
  <si>
    <t>CAVALLA GUIDO</t>
  </si>
  <si>
    <t>EX CHIESA SAN GIOVANNI CON SCRITTA "DALLA PARTE DEI VILLAFRANCHESI</t>
  </si>
  <si>
    <t>ACCASTO ANTONIO</t>
  </si>
  <si>
    <t>BADELLA VALTER</t>
  </si>
  <si>
    <t>BOANO ANDREA</t>
  </si>
  <si>
    <t>BOLLITO CLAUDIO</t>
  </si>
  <si>
    <t>CERRATO FEDERICA</t>
  </si>
  <si>
    <t>CIRONE ANTONIO</t>
  </si>
  <si>
    <t>GUAZZO ROBERTO</t>
  </si>
  <si>
    <t>MAGGIO ELENA</t>
  </si>
  <si>
    <t>PAOLONE ANTONIO</t>
  </si>
  <si>
    <t>RABINO ANNA</t>
  </si>
  <si>
    <t>RONCO SANDRA VED. MALABAILA</t>
  </si>
  <si>
    <t>VILLA SAN SECONDO III MILLENNIO</t>
  </si>
  <si>
    <t>MUSSANO ROBERTO</t>
  </si>
  <si>
    <t>DUE CAMPANILI CON SCRITTA VILLA SAN SECONDO III MILLENNIO</t>
  </si>
  <si>
    <t>ALESSIO GIANLUCA</t>
  </si>
  <si>
    <t>BARRERA LUIGINO</t>
  </si>
  <si>
    <t>DEZZANI LUIGI</t>
  </si>
  <si>
    <t>FERRERO BRUNO</t>
  </si>
  <si>
    <t>FORMICOLA ENZO</t>
  </si>
  <si>
    <t>GARESIO IN PELISSERO FRANCA</t>
  </si>
  <si>
    <t>MAESTRI GIANCARLO</t>
  </si>
  <si>
    <t>MENEGHELLO PAOLO</t>
  </si>
  <si>
    <t>PELISSERO FABIO</t>
  </si>
  <si>
    <t>LAIOLO ANDREA</t>
  </si>
  <si>
    <t>PAESAGGIO COLLINARE E SCRITTA INSIEME PER IL NOSTRO PAESE</t>
  </si>
  <si>
    <t>INSIEME PER IL NOSTRO PAESE</t>
  </si>
  <si>
    <t>BUSSI DOMENICO SAVIO</t>
  </si>
  <si>
    <t>CARIANNI SABATINO</t>
  </si>
  <si>
    <t>CATTO CRISTIAN</t>
  </si>
  <si>
    <t>GHIGNONE WALTER GIUSEPPE</t>
  </si>
  <si>
    <t>GONELLA MIRELLA</t>
  </si>
  <si>
    <t>GROSSO VINCENZINA GIOVANNA DETTA VICE</t>
  </si>
  <si>
    <t>LAIOLO MODESTO DETTO DINO</t>
  </si>
  <si>
    <t>PACE CARMELA</t>
  </si>
  <si>
    <t>RATTI RENATO</t>
  </si>
  <si>
    <t>ZOGO CHIARA ROSALIA</t>
  </si>
  <si>
    <t>SINISTRA UNITA PER VINCHIO</t>
  </si>
  <si>
    <t>RONDOLETTI ANTONIO</t>
  </si>
  <si>
    <t>"SINISTRA UNITA PER VINCHIO" GRUPPO DI PERSONE IN MOVIMENTO</t>
  </si>
  <si>
    <t>GIOLITO PIETRO SILVIO ANTONIO</t>
  </si>
  <si>
    <t>LAIOLO GIANLUCA</t>
  </si>
  <si>
    <t>LAIOLO SIMONE</t>
  </si>
  <si>
    <t xml:space="preserve">LAIOLO WALTER </t>
  </si>
  <si>
    <t xml:space="preserve">PENENGO ARMANDA </t>
  </si>
  <si>
    <t>RONDOLETTI LUCA</t>
  </si>
  <si>
    <t>VITALI CARLO</t>
  </si>
  <si>
    <t>VIGNALE LISA MARIANGELA</t>
  </si>
  <si>
    <t>MOLINO MARIA IN BECHIS</t>
  </si>
  <si>
    <t>ELEZIONI COMUNALI DEL 25 MAGGIO 2014</t>
  </si>
  <si>
    <t>SINDACO</t>
  </si>
  <si>
    <t>CONSIGLIERE</t>
  </si>
  <si>
    <t>ORAME DAVIDE</t>
  </si>
  <si>
    <t>RAVERTA AMBROGIO</t>
  </si>
  <si>
    <t>RUFFINENGO DAVIDE</t>
  </si>
  <si>
    <t>MARTINAIO RENZO</t>
  </si>
  <si>
    <t>POGLIO VALENTINA LORENZA</t>
  </si>
  <si>
    <t>GALLIONE DANILO</t>
  </si>
  <si>
    <t>CONSIGLERE</t>
  </si>
  <si>
    <t>CONSIGLIERI</t>
  </si>
  <si>
    <t>CAPELLINO FRANCESCA IN MARITANO</t>
  </si>
  <si>
    <t>RONCO GIOVANNI</t>
  </si>
  <si>
    <t>e</t>
  </si>
  <si>
    <t>MILIONE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</si>
</sst>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b/>
      <i/>
      <sz val="14"/>
      <name val="Lucida Calligraphy"/>
      <family val="4"/>
    </font>
    <font>
      <b/>
      <i/>
      <sz val="14"/>
      <name val="Arial"/>
      <family val="2"/>
    </font>
    <font>
      <b/>
      <u/>
      <sz val="14"/>
      <color indexed="10"/>
      <name val="Lucida Handwriting"/>
      <family val="4"/>
    </font>
    <font>
      <b/>
      <sz val="12"/>
      <color indexed="12"/>
      <name val="Lucida Handwriting"/>
      <family val="4"/>
    </font>
    <font>
      <b/>
      <sz val="12"/>
      <color indexed="18"/>
      <name val="Lucida Handwriting"/>
      <family val="4"/>
    </font>
    <font>
      <b/>
      <u/>
      <sz val="16"/>
      <color indexed="10"/>
      <name val="Lucida Handwriting"/>
      <family val="4"/>
    </font>
    <font>
      <b/>
      <i/>
      <sz val="11"/>
      <color indexed="12"/>
      <name val="Lucida Handwriting"/>
      <family val="4"/>
    </font>
    <font>
      <b/>
      <sz val="10"/>
      <color indexed="12"/>
      <name val="Lucida Handwriting"/>
      <family val="4"/>
    </font>
    <font>
      <b/>
      <i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u/>
      <sz val="11"/>
      <name val="Arial"/>
      <family val="2"/>
    </font>
    <font>
      <b/>
      <sz val="16"/>
      <name val="Lucida Handwriting"/>
      <family val="4"/>
    </font>
    <font>
      <b/>
      <sz val="11"/>
      <name val="Lucida Handwriting"/>
      <family val="4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indexed="10"/>
      <name val="Lucida Handwriting"/>
    </font>
    <font>
      <b/>
      <sz val="14"/>
      <color indexed="18"/>
      <name val="Palatino"/>
      <family val="1"/>
    </font>
    <font>
      <b/>
      <u/>
      <sz val="18"/>
      <color indexed="10"/>
      <name val="Palatino"/>
      <family val="1"/>
    </font>
    <font>
      <sz val="9"/>
      <name val="Arial"/>
      <family val="2"/>
    </font>
    <font>
      <b/>
      <u/>
      <sz val="9"/>
      <color indexed="18"/>
      <name val="Arial"/>
      <family val="2"/>
    </font>
    <font>
      <u/>
      <sz val="8"/>
      <color indexed="10"/>
      <name val="Arial"/>
      <family val="2"/>
    </font>
    <font>
      <sz val="8"/>
      <name val="Arial"/>
      <family val="2"/>
    </font>
    <font>
      <b/>
      <sz val="22"/>
      <color indexed="18"/>
      <name val="Palatino"/>
      <family val="1"/>
    </font>
    <font>
      <b/>
      <sz val="11"/>
      <color indexed="10"/>
      <name val="Lucida Handwriting"/>
      <family val="4"/>
    </font>
    <font>
      <sz val="11.5"/>
      <name val="Arial"/>
      <family val="2"/>
    </font>
    <font>
      <b/>
      <sz val="11.5"/>
      <color indexed="10"/>
      <name val="Lucida Handwriting"/>
      <family val="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ashDot">
        <color indexed="64"/>
      </top>
      <bottom style="hair">
        <color indexed="64"/>
      </bottom>
      <diagonal/>
    </border>
    <border>
      <left style="dashDot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 style="hair">
        <color indexed="64"/>
      </right>
      <top style="double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0" fillId="0" borderId="0" xfId="0" applyFill="1"/>
    <xf numFmtId="0" fontId="2" fillId="0" borderId="6" xfId="0" applyFont="1" applyBorder="1"/>
    <xf numFmtId="0" fontId="2" fillId="0" borderId="7" xfId="0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5" borderId="0" xfId="0" applyFont="1" applyFill="1" applyBorder="1"/>
    <xf numFmtId="0" fontId="0" fillId="5" borderId="0" xfId="0" applyFill="1" applyBorder="1"/>
    <xf numFmtId="0" fontId="8" fillId="5" borderId="0" xfId="0" applyFont="1" applyFill="1" applyBorder="1" applyAlignment="1">
      <alignment horizontal="center" vertical="center"/>
    </xf>
    <xf numFmtId="0" fontId="2" fillId="5" borderId="13" xfId="0" applyFont="1" applyFill="1" applyBorder="1"/>
    <xf numFmtId="0" fontId="2" fillId="5" borderId="14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22" fontId="0" fillId="4" borderId="18" xfId="0" applyNumberFormat="1" applyFill="1" applyBorder="1"/>
    <xf numFmtId="0" fontId="2" fillId="5" borderId="21" xfId="0" applyFont="1" applyFill="1" applyBorder="1"/>
    <xf numFmtId="0" fontId="2" fillId="4" borderId="0" xfId="0" applyFont="1" applyFill="1" applyBorder="1"/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9" fillId="4" borderId="15" xfId="0" applyFont="1" applyFill="1" applyBorder="1"/>
    <xf numFmtId="0" fontId="18" fillId="0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0" fillId="4" borderId="7" xfId="0" applyFill="1" applyBorder="1"/>
    <xf numFmtId="0" fontId="14" fillId="4" borderId="18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1" applyAlignment="1" applyProtection="1"/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left"/>
    </xf>
    <xf numFmtId="0" fontId="28" fillId="0" borderId="0" xfId="0" applyFont="1"/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5" fillId="0" borderId="0" xfId="0" applyFont="1" applyBorder="1" applyAlignment="1">
      <alignment horizontal="left"/>
    </xf>
    <xf numFmtId="0" fontId="26" fillId="4" borderId="32" xfId="1" applyFont="1" applyFill="1" applyBorder="1" applyAlignment="1" applyProtection="1">
      <alignment horizontal="left" vertical="center"/>
    </xf>
    <xf numFmtId="0" fontId="27" fillId="4" borderId="33" xfId="0" applyFont="1" applyFill="1" applyBorder="1" applyAlignment="1">
      <alignment horizontal="center" vertical="center"/>
    </xf>
    <xf numFmtId="0" fontId="27" fillId="4" borderId="33" xfId="1" applyFont="1" applyFill="1" applyBorder="1" applyAlignment="1" applyProtection="1">
      <alignment horizontal="center" vertical="center"/>
    </xf>
    <xf numFmtId="0" fontId="26" fillId="4" borderId="34" xfId="1" applyFont="1" applyFill="1" applyBorder="1" applyAlignment="1" applyProtection="1">
      <alignment horizontal="left" vertical="center"/>
    </xf>
    <xf numFmtId="0" fontId="27" fillId="4" borderId="35" xfId="0" applyFont="1" applyFill="1" applyBorder="1" applyAlignment="1">
      <alignment horizontal="center" vertical="center"/>
    </xf>
    <xf numFmtId="0" fontId="26" fillId="4" borderId="36" xfId="1" applyFont="1" applyFill="1" applyBorder="1" applyAlignment="1" applyProtection="1">
      <alignment horizontal="left" vertical="center"/>
    </xf>
    <xf numFmtId="0" fontId="26" fillId="4" borderId="37" xfId="1" applyFont="1" applyFill="1" applyBorder="1" applyAlignment="1" applyProtection="1">
      <alignment horizontal="left" vertical="center"/>
    </xf>
    <xf numFmtId="0" fontId="26" fillId="4" borderId="38" xfId="1" applyFont="1" applyFill="1" applyBorder="1" applyAlignment="1" applyProtection="1">
      <alignment horizontal="left" vertical="center"/>
    </xf>
    <xf numFmtId="0" fontId="26" fillId="4" borderId="39" xfId="1" applyFont="1" applyFill="1" applyBorder="1" applyAlignment="1" applyProtection="1">
      <alignment horizontal="left" vertical="center"/>
    </xf>
    <xf numFmtId="0" fontId="27" fillId="4" borderId="40" xfId="1" applyFont="1" applyFill="1" applyBorder="1" applyAlignment="1" applyProtection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7" fillId="4" borderId="41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26" fillId="4" borderId="43" xfId="1" applyFont="1" applyFill="1" applyBorder="1" applyAlignment="1" applyProtection="1">
      <alignment horizontal="left" vertical="center"/>
    </xf>
    <xf numFmtId="0" fontId="27" fillId="4" borderId="44" xfId="1" applyFont="1" applyFill="1" applyBorder="1" applyAlignment="1" applyProtection="1">
      <alignment horizontal="center" vertical="center"/>
    </xf>
    <xf numFmtId="0" fontId="26" fillId="4" borderId="45" xfId="1" applyFont="1" applyFill="1" applyBorder="1" applyAlignment="1" applyProtection="1">
      <alignment horizontal="left" vertical="center"/>
    </xf>
    <xf numFmtId="0" fontId="27" fillId="4" borderId="44" xfId="0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0" fontId="26" fillId="4" borderId="47" xfId="1" applyFont="1" applyFill="1" applyBorder="1" applyAlignment="1" applyProtection="1">
      <alignment horizontal="left" vertical="center"/>
    </xf>
    <xf numFmtId="0" fontId="0" fillId="8" borderId="0" xfId="0" applyFill="1"/>
    <xf numFmtId="0" fontId="0" fillId="9" borderId="0" xfId="0" applyFill="1"/>
    <xf numFmtId="0" fontId="21" fillId="0" borderId="0" xfId="0" applyFont="1"/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6" fillId="9" borderId="38" xfId="1" applyFont="1" applyFill="1" applyBorder="1" applyAlignment="1" applyProtection="1">
      <alignment horizontal="left" vertical="center"/>
    </xf>
    <xf numFmtId="0" fontId="0" fillId="0" borderId="48" xfId="0" applyBorder="1"/>
    <xf numFmtId="0" fontId="0" fillId="4" borderId="49" xfId="0" applyFill="1" applyBorder="1"/>
    <xf numFmtId="0" fontId="0" fillId="4" borderId="6" xfId="0" applyFill="1" applyBorder="1"/>
    <xf numFmtId="0" fontId="0" fillId="4" borderId="13" xfId="0" applyFill="1" applyBorder="1"/>
    <xf numFmtId="0" fontId="3" fillId="5" borderId="6" xfId="0" applyFont="1" applyFill="1" applyBorder="1"/>
    <xf numFmtId="0" fontId="0" fillId="5" borderId="6" xfId="0" applyFill="1" applyBorder="1"/>
    <xf numFmtId="0" fontId="8" fillId="5" borderId="6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8" fillId="2" borderId="50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0" fillId="8" borderId="0" xfId="0" applyFill="1" applyBorder="1"/>
    <xf numFmtId="0" fontId="0" fillId="4" borderId="21" xfId="0" applyFill="1" applyBorder="1"/>
    <xf numFmtId="0" fontId="2" fillId="8" borderId="0" xfId="0" applyFont="1" applyFill="1" applyBorder="1" applyAlignment="1">
      <alignment horizontal="center" vertical="center"/>
    </xf>
    <xf numFmtId="0" fontId="0" fillId="9" borderId="7" xfId="0" applyFill="1" applyBorder="1"/>
    <xf numFmtId="0" fontId="0" fillId="9" borderId="21" xfId="0" applyFill="1" applyBorder="1"/>
    <xf numFmtId="0" fontId="2" fillId="4" borderId="7" xfId="0" applyFont="1" applyFill="1" applyBorder="1"/>
    <xf numFmtId="0" fontId="23" fillId="3" borderId="53" xfId="0" applyFont="1" applyFill="1" applyBorder="1" applyAlignment="1">
      <alignment horizontal="center" vertical="center"/>
    </xf>
    <xf numFmtId="0" fontId="23" fillId="3" borderId="54" xfId="0" applyFont="1" applyFill="1" applyBorder="1" applyAlignment="1">
      <alignment horizontal="center" vertical="center"/>
    </xf>
    <xf numFmtId="22" fontId="24" fillId="3" borderId="55" xfId="0" applyNumberFormat="1" applyFont="1" applyFill="1" applyBorder="1" applyAlignment="1">
      <alignment horizontal="center" vertical="center"/>
    </xf>
    <xf numFmtId="22" fontId="24" fillId="3" borderId="56" xfId="0" applyNumberFormat="1" applyFont="1" applyFill="1" applyBorder="1" applyAlignment="1">
      <alignment horizontal="center" vertical="center"/>
    </xf>
    <xf numFmtId="0" fontId="29" fillId="6" borderId="57" xfId="0" applyFont="1" applyFill="1" applyBorder="1" applyAlignment="1">
      <alignment horizontal="center" vertical="center"/>
    </xf>
    <xf numFmtId="0" fontId="29" fillId="6" borderId="54" xfId="0" applyFont="1" applyFill="1" applyBorder="1" applyAlignment="1">
      <alignment horizontal="center" vertical="center"/>
    </xf>
    <xf numFmtId="0" fontId="29" fillId="6" borderId="5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 vertical="center"/>
    </xf>
    <xf numFmtId="0" fontId="16" fillId="4" borderId="49" xfId="1" applyFont="1" applyFill="1" applyBorder="1" applyAlignment="1" applyProtection="1">
      <alignment horizontal="center" vertical="center"/>
    </xf>
    <xf numFmtId="0" fontId="16" fillId="4" borderId="13" xfId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left" vertical="center"/>
    </xf>
    <xf numFmtId="0" fontId="31" fillId="2" borderId="25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2" fillId="4" borderId="6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0" fillId="4" borderId="18" xfId="1" applyFont="1" applyFill="1" applyBorder="1" applyAlignment="1" applyProtection="1">
      <alignment horizontal="center" vertical="center"/>
    </xf>
    <xf numFmtId="0" fontId="20" fillId="4" borderId="20" xfId="1" applyFont="1" applyFill="1" applyBorder="1" applyAlignment="1" applyProtection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9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0" fontId="4" fillId="4" borderId="18" xfId="1" applyFill="1" applyBorder="1" applyAlignment="1" applyProtection="1">
      <alignment horizontal="center" vertical="center"/>
    </xf>
    <xf numFmtId="0" fontId="4" fillId="4" borderId="20" xfId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36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43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4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648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75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5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5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79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081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184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86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89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91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593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696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798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9347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9348" name="Picture 2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003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208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31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10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41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351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7</xdr:row>
      <xdr:rowOff>95250</xdr:rowOff>
    </xdr:from>
    <xdr:to>
      <xdr:col>5</xdr:col>
      <xdr:colOff>104775</xdr:colOff>
      <xdr:row>9</xdr:row>
      <xdr:rowOff>0</xdr:rowOff>
    </xdr:to>
    <xdr:pic>
      <xdr:nvPicPr>
        <xdr:cNvPr id="361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720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3822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3925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027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129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232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334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437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539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641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744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846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4949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051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153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256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461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5358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563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66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768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87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597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4</xdr:col>
      <xdr:colOff>714375</xdr:colOff>
      <xdr:row>8</xdr:row>
      <xdr:rowOff>209550</xdr:rowOff>
    </xdr:to>
    <xdr:pic>
      <xdr:nvPicPr>
        <xdr:cNvPr id="607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17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280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382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485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587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689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792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894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6997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201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7611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406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509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713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816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7918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021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123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226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43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53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63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73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8942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045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147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249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352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454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659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761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95250</xdr:rowOff>
    </xdr:from>
    <xdr:to>
      <xdr:col>5</xdr:col>
      <xdr:colOff>85725</xdr:colOff>
      <xdr:row>9</xdr:row>
      <xdr:rowOff>0</xdr:rowOff>
    </xdr:to>
    <xdr:pic>
      <xdr:nvPicPr>
        <xdr:cNvPr id="11502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195262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864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9966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069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171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273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376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478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581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78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0990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09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19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29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400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7</xdr:row>
      <xdr:rowOff>85725</xdr:rowOff>
    </xdr:from>
    <xdr:to>
      <xdr:col>5</xdr:col>
      <xdr:colOff>76200</xdr:colOff>
      <xdr:row>8</xdr:row>
      <xdr:rowOff>209550</xdr:rowOff>
    </xdr:to>
    <xdr:pic>
      <xdr:nvPicPr>
        <xdr:cNvPr id="11605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4310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3"/>
    <pageSetUpPr fitToPage="1"/>
  </sheetPr>
  <dimension ref="A1:N32"/>
  <sheetViews>
    <sheetView tabSelected="1" zoomScale="118" zoomScaleNormal="118" workbookViewId="0">
      <selection sqref="A1:D1"/>
    </sheetView>
  </sheetViews>
  <sheetFormatPr defaultRowHeight="12.75" x14ac:dyDescent="0.2"/>
  <cols>
    <col min="1" max="1" width="25.7109375" customWidth="1"/>
    <col min="2" max="2" width="9.7109375" style="8" customWidth="1"/>
    <col min="3" max="3" width="25.7109375" customWidth="1"/>
    <col min="4" max="4" width="9.7109375" customWidth="1"/>
    <col min="5" max="5" width="25.7109375" customWidth="1"/>
    <col min="6" max="6" width="9.7109375" customWidth="1"/>
    <col min="7" max="7" width="25.7109375" customWidth="1"/>
    <col min="8" max="8" width="9.7109375" customWidth="1"/>
    <col min="9" max="9" width="24.7109375" customWidth="1"/>
    <col min="10" max="10" width="10.5703125" customWidth="1"/>
  </cols>
  <sheetData>
    <row r="1" spans="1:9" ht="26.25" customHeight="1" thickTop="1" x14ac:dyDescent="0.2">
      <c r="A1" s="114" t="s">
        <v>101</v>
      </c>
      <c r="B1" s="115"/>
      <c r="C1" s="115"/>
      <c r="D1" s="116"/>
      <c r="E1" s="110" t="s">
        <v>102</v>
      </c>
      <c r="F1" s="111"/>
      <c r="G1" s="112">
        <f ca="1">NOW()</f>
        <v>45365.546052314814</v>
      </c>
      <c r="H1" s="113"/>
    </row>
    <row r="2" spans="1:9" ht="19.5" customHeight="1" x14ac:dyDescent="0.2">
      <c r="A2" s="81" t="s">
        <v>0</v>
      </c>
      <c r="B2" s="82" t="str">
        <f>'AGLIANO TERME'!E18</f>
        <v>dati presenti</v>
      </c>
      <c r="C2" s="83" t="s">
        <v>75</v>
      </c>
      <c r="D2" s="84" t="str">
        <f>ALBUGNANO!E18</f>
        <v>dati presenti</v>
      </c>
      <c r="E2" s="83" t="s">
        <v>1</v>
      </c>
      <c r="F2" s="84" t="str">
        <f>ANTIGNANO!E18</f>
        <v>dati presenti</v>
      </c>
      <c r="G2" s="86" t="s">
        <v>2</v>
      </c>
      <c r="H2" s="85" t="str">
        <f>ARAMENGO!E18</f>
        <v>dati presenti</v>
      </c>
    </row>
    <row r="3" spans="1:9" ht="19.5" customHeight="1" x14ac:dyDescent="0.2">
      <c r="A3" s="68" t="s">
        <v>109</v>
      </c>
      <c r="B3" s="78" t="str">
        <f>'AZZANO D''ASTI'!E18</f>
        <v>dati presenti</v>
      </c>
      <c r="C3" s="75" t="s">
        <v>110</v>
      </c>
      <c r="D3" s="78" t="str">
        <f>'BALDICHIERI D''ASTI'!E18</f>
        <v>dati presenti</v>
      </c>
      <c r="E3" s="75" t="s">
        <v>3</v>
      </c>
      <c r="F3" s="78" t="str">
        <f>BELVEGLIO!E18</f>
        <v>dati presenti</v>
      </c>
      <c r="G3" s="75" t="s">
        <v>4</v>
      </c>
      <c r="H3" s="69" t="str">
        <f>'BERZANO SAN PIETRO'!E18</f>
        <v>dati presenti</v>
      </c>
    </row>
    <row r="4" spans="1:9" ht="19.5" customHeight="1" x14ac:dyDescent="0.2">
      <c r="A4" s="68" t="s">
        <v>5</v>
      </c>
      <c r="B4" s="78" t="str">
        <f>BRUNO!E18</f>
        <v>dati presenti</v>
      </c>
      <c r="C4" s="75" t="s">
        <v>6</v>
      </c>
      <c r="D4" s="78" t="str">
        <f>BUBBIO!E18</f>
        <v>dati presenti</v>
      </c>
      <c r="E4" s="75" t="s">
        <v>111</v>
      </c>
      <c r="F4" s="77" t="str">
        <f>'BUTTIGLIERA D''ASTI'!E18</f>
        <v>dati presenti</v>
      </c>
      <c r="G4" s="75" t="s">
        <v>7</v>
      </c>
      <c r="H4" s="69" t="str">
        <f>CALAMANDRANA!E18</f>
        <v>dati presenti</v>
      </c>
    </row>
    <row r="5" spans="1:9" ht="19.5" customHeight="1" x14ac:dyDescent="0.2">
      <c r="A5" s="68" t="s">
        <v>8</v>
      </c>
      <c r="B5" s="78" t="str">
        <f>CALLIANO!E18</f>
        <v>dati presenti</v>
      </c>
      <c r="C5" s="75" t="s">
        <v>9</v>
      </c>
      <c r="D5" s="78" t="str">
        <f>CALOSSO!E18</f>
        <v>dati presenti</v>
      </c>
      <c r="E5" s="75" t="s">
        <v>10</v>
      </c>
      <c r="F5" s="78" t="str">
        <f>'CAMERANO CASASCO'!E18</f>
        <v>dati presenti</v>
      </c>
      <c r="G5" s="75" t="s">
        <v>11</v>
      </c>
      <c r="H5" s="70" t="str">
        <f>CANELLI!E18</f>
        <v>dati presenti</v>
      </c>
      <c r="I5" s="87"/>
    </row>
    <row r="6" spans="1:9" ht="19.5" customHeight="1" x14ac:dyDescent="0.2">
      <c r="A6" s="68" t="s">
        <v>12</v>
      </c>
      <c r="B6" s="78" t="str">
        <f>CANTARANA!E18</f>
        <v>dati presenti</v>
      </c>
      <c r="C6" s="75" t="s">
        <v>13</v>
      </c>
      <c r="D6" s="78" t="str">
        <f>CASSINASCO!E18</f>
        <v>dati presenti</v>
      </c>
      <c r="E6" s="75" t="s">
        <v>134</v>
      </c>
      <c r="F6" s="78" t="str">
        <f>'CASTAGNOLE DELLE LANZE'!E18</f>
        <v>dati presenti</v>
      </c>
      <c r="G6" s="75" t="s">
        <v>14</v>
      </c>
      <c r="H6" s="69" t="str">
        <f>'CASTEL BOGLIONE'!E18</f>
        <v>dati presenti</v>
      </c>
    </row>
    <row r="7" spans="1:9" ht="19.5" customHeight="1" x14ac:dyDescent="0.2">
      <c r="A7" s="68" t="s">
        <v>15</v>
      </c>
      <c r="B7" s="78" t="str">
        <f>'CASTELL''ALFERO'!E18</f>
        <v>dati presenti</v>
      </c>
      <c r="C7" s="75" t="s">
        <v>16</v>
      </c>
      <c r="D7" s="78" t="str">
        <f>CASTELLERO!E18</f>
        <v>dati presenti</v>
      </c>
      <c r="E7" s="75" t="s">
        <v>76</v>
      </c>
      <c r="F7" s="78" t="str">
        <f>'CASTELLETTO MOLINA'!E18</f>
        <v>dati presenti</v>
      </c>
      <c r="G7" s="75" t="s">
        <v>114</v>
      </c>
      <c r="H7" s="69" t="str">
        <f>'CASTELLO DI ANNONE'!E18</f>
        <v>dati presenti</v>
      </c>
    </row>
    <row r="8" spans="1:9" ht="19.5" customHeight="1" x14ac:dyDescent="0.2">
      <c r="A8" s="68" t="s">
        <v>77</v>
      </c>
      <c r="B8" s="78" t="str">
        <f>'CASTELNUOVO CALCEA'!E18</f>
        <v>dati presenti</v>
      </c>
      <c r="C8" s="75" t="s">
        <v>141</v>
      </c>
      <c r="D8" s="78" t="str">
        <f>'CASTELNUOVO DON BOSCO'!E18</f>
        <v>dati presenti</v>
      </c>
      <c r="E8" s="75" t="s">
        <v>17</v>
      </c>
      <c r="F8" s="78" t="str">
        <f>'CASTEL ROCCHERO'!E18</f>
        <v>dati presenti</v>
      </c>
      <c r="G8" s="75" t="s">
        <v>18</v>
      </c>
      <c r="H8" s="69" t="str">
        <f>CELLARENGO!E18</f>
        <v>dati presenti</v>
      </c>
    </row>
    <row r="9" spans="1:9" ht="19.5" customHeight="1" x14ac:dyDescent="0.2">
      <c r="A9" s="68" t="s">
        <v>19</v>
      </c>
      <c r="B9" s="78" t="str">
        <f>'CELLE ENOMONDO'!E18</f>
        <v>dati presenti</v>
      </c>
      <c r="C9" s="75" t="s">
        <v>20</v>
      </c>
      <c r="D9" s="78" t="str">
        <f>'CERRO TANARO'!E18</f>
        <v>dati presenti</v>
      </c>
      <c r="E9" s="75" t="s">
        <v>21</v>
      </c>
      <c r="F9" s="78" t="str">
        <f>CESSOLE!E16</f>
        <v>dati presenti</v>
      </c>
      <c r="G9" s="75" t="s">
        <v>112</v>
      </c>
      <c r="H9" s="69" t="str">
        <f>'CHIUSANO D''ASTI'!E18</f>
        <v>dati presenti</v>
      </c>
    </row>
    <row r="10" spans="1:9" ht="19.5" customHeight="1" x14ac:dyDescent="0.2">
      <c r="A10" s="68" t="s">
        <v>22</v>
      </c>
      <c r="B10" s="78" t="str">
        <f>CINAGLIO!E18</f>
        <v>dati presenti</v>
      </c>
      <c r="C10" s="75" t="s">
        <v>23</v>
      </c>
      <c r="D10" s="78" t="str">
        <f>'CISTERNA D''ASTI'!E18</f>
        <v>dati presenti</v>
      </c>
      <c r="E10" s="75" t="s">
        <v>24</v>
      </c>
      <c r="F10" s="78" t="str">
        <f>COAZZOLO!E18</f>
        <v>dati presenti</v>
      </c>
      <c r="G10" s="75" t="s">
        <v>25</v>
      </c>
      <c r="H10" s="69" t="str">
        <f>COCCONATO!E18</f>
        <v>dati presenti</v>
      </c>
    </row>
    <row r="11" spans="1:9" ht="19.5" customHeight="1" x14ac:dyDescent="0.2">
      <c r="A11" s="68" t="s">
        <v>26</v>
      </c>
      <c r="B11" s="78" t="str">
        <f>CORSIONE!E18</f>
        <v>dati presenti</v>
      </c>
      <c r="C11" s="75" t="s">
        <v>27</v>
      </c>
      <c r="D11" s="78" t="str">
        <f>CORTANDONE!E18</f>
        <v>dati presenti</v>
      </c>
      <c r="E11" s="75" t="s">
        <v>28</v>
      </c>
      <c r="F11" s="78" t="str">
        <f>CORTAZZONE!E18</f>
        <v>dati presenti</v>
      </c>
      <c r="G11" s="75" t="s">
        <v>29</v>
      </c>
      <c r="H11" s="69" t="str">
        <f>CORTIGLIONE!E18</f>
        <v>dati presenti</v>
      </c>
    </row>
    <row r="12" spans="1:9" ht="19.5" customHeight="1" x14ac:dyDescent="0.2">
      <c r="A12" s="68" t="s">
        <v>30</v>
      </c>
      <c r="B12" s="78" t="str">
        <f>COSSOMBRATO!E18</f>
        <v>dati presenti</v>
      </c>
      <c r="C12" s="75" t="s">
        <v>78</v>
      </c>
      <c r="D12" s="78" t="str">
        <f>'COSTIGLIOLE D''ASTI'!E18</f>
        <v>dati presenti</v>
      </c>
      <c r="E12" s="75" t="s">
        <v>31</v>
      </c>
      <c r="F12" s="78" t="str">
        <f>CUNICO!E18</f>
        <v>dati presenti</v>
      </c>
      <c r="G12" s="75" t="s">
        <v>79</v>
      </c>
      <c r="H12" s="69" t="str">
        <f>'DUSINO SAN MICHELE'!E18</f>
        <v>dati presenti</v>
      </c>
    </row>
    <row r="13" spans="1:9" ht="19.5" customHeight="1" x14ac:dyDescent="0.2">
      <c r="A13" s="68" t="s">
        <v>32</v>
      </c>
      <c r="B13" s="78" t="str">
        <f>FERRERE!E18</f>
        <v>dati presenti</v>
      </c>
      <c r="C13" s="75" t="s">
        <v>33</v>
      </c>
      <c r="D13" s="78" t="str">
        <f>FONTANILE!E18</f>
        <v>dati presenti</v>
      </c>
      <c r="E13" s="75" t="s">
        <v>34</v>
      </c>
      <c r="F13" s="78" t="str">
        <f>FRINCO!E18</f>
        <v>dati presenti</v>
      </c>
      <c r="G13" s="75" t="s">
        <v>35</v>
      </c>
      <c r="H13" s="69" t="str">
        <f>GRANA!E18</f>
        <v>dati presenti</v>
      </c>
    </row>
    <row r="14" spans="1:9" ht="19.5" customHeight="1" x14ac:dyDescent="0.2">
      <c r="A14" s="68" t="s">
        <v>36</v>
      </c>
      <c r="B14" s="78" t="str">
        <f>'GRAZZANO BADOGLIO'!E18</f>
        <v>dati presenti</v>
      </c>
      <c r="C14" s="75" t="s">
        <v>80</v>
      </c>
      <c r="D14" s="78" t="str">
        <f>'INCISA SCAPACCINO'!E18</f>
        <v>dati presenti</v>
      </c>
      <c r="E14" s="92" t="s">
        <v>37</v>
      </c>
      <c r="F14" s="78" t="str">
        <f>'ISOLA D''ASTI'!E18</f>
        <v>dati presenti</v>
      </c>
      <c r="G14" s="75" t="s">
        <v>38</v>
      </c>
      <c r="H14" s="69" t="str">
        <f>LOAZZOLO!E18</f>
        <v>dati presenti</v>
      </c>
      <c r="I14" s="89"/>
    </row>
    <row r="15" spans="1:9" ht="19.5" customHeight="1" x14ac:dyDescent="0.2">
      <c r="A15" s="68" t="s">
        <v>39</v>
      </c>
      <c r="B15" s="78" t="str">
        <f>MARANZANA!E18</f>
        <v>dati presenti</v>
      </c>
      <c r="C15" s="75" t="s">
        <v>40</v>
      </c>
      <c r="D15" s="78" t="str">
        <f>MARETTO!E18</f>
        <v>dati presenti</v>
      </c>
      <c r="E15" s="75" t="s">
        <v>41</v>
      </c>
      <c r="F15" s="78" t="str">
        <f>MOASCA!E18</f>
        <v>dati presenti</v>
      </c>
      <c r="G15" s="75" t="s">
        <v>42</v>
      </c>
      <c r="H15" s="69" t="str">
        <f>MOMBALDONE!E18</f>
        <v>dati presenti</v>
      </c>
    </row>
    <row r="16" spans="1:9" ht="19.5" customHeight="1" x14ac:dyDescent="0.2">
      <c r="A16" s="68" t="s">
        <v>43</v>
      </c>
      <c r="B16" s="78" t="str">
        <f>MOMBARUZZO!E18</f>
        <v>dati presenti</v>
      </c>
      <c r="C16" s="75" t="s">
        <v>44</v>
      </c>
      <c r="D16" s="78" t="str">
        <f>MONALE!E18</f>
        <v>dati presenti</v>
      </c>
      <c r="E16" s="75" t="s">
        <v>45</v>
      </c>
      <c r="F16" s="78" t="str">
        <f>MONCALVO!E18</f>
        <v>dati presenti</v>
      </c>
      <c r="G16" s="75" t="s">
        <v>81</v>
      </c>
      <c r="H16" s="69" t="str">
        <f>'MONCUCCO TORINESE'!E18</f>
        <v>dati presenti</v>
      </c>
    </row>
    <row r="17" spans="1:14" ht="19.5" customHeight="1" x14ac:dyDescent="0.2">
      <c r="A17" s="71" t="s">
        <v>46</v>
      </c>
      <c r="B17" s="78" t="str">
        <f>MONGARDINO!E18</f>
        <v>dati presenti</v>
      </c>
      <c r="C17" s="75" t="s">
        <v>47</v>
      </c>
      <c r="D17" s="78" t="str">
        <f>MONTABONE!E18</f>
        <v>dati presenti</v>
      </c>
      <c r="E17" s="75" t="s">
        <v>48</v>
      </c>
      <c r="F17" s="78" t="str">
        <f>MONTAFIA!E18</f>
        <v>dati presenti</v>
      </c>
      <c r="G17" s="75" t="s">
        <v>82</v>
      </c>
      <c r="H17" s="69" t="str">
        <f>'MONTALDO SCARAMPI'!E18</f>
        <v>dati presenti</v>
      </c>
      <c r="N17" s="56"/>
    </row>
    <row r="18" spans="1:14" ht="19.5" customHeight="1" x14ac:dyDescent="0.2">
      <c r="A18" s="71" t="s">
        <v>108</v>
      </c>
      <c r="B18" s="78" t="str">
        <f>'MONTECHIARO D''ASTI'!E18</f>
        <v>dati presenti</v>
      </c>
      <c r="C18" s="75" t="s">
        <v>49</v>
      </c>
      <c r="D18" s="78" t="str">
        <f>MONTEMAGNO!E18</f>
        <v>dati presenti</v>
      </c>
      <c r="E18" s="75" t="s">
        <v>50</v>
      </c>
      <c r="F18" s="78" t="str">
        <f>MORANSENGO!E18</f>
        <v>dati presenti</v>
      </c>
      <c r="G18" s="75" t="s">
        <v>83</v>
      </c>
      <c r="H18" s="69" t="str">
        <f>'PASSERANO MARMORITO'!E18</f>
        <v>dati presenti</v>
      </c>
    </row>
    <row r="19" spans="1:14" ht="19.5" customHeight="1" x14ac:dyDescent="0.2">
      <c r="A19" s="71" t="s">
        <v>51</v>
      </c>
      <c r="B19" s="78" t="str">
        <f>PENANGO!E18</f>
        <v>dati presenti</v>
      </c>
      <c r="C19" s="75" t="s">
        <v>52</v>
      </c>
      <c r="D19" s="78" t="str">
        <f>PIEA!E18</f>
        <v>dati presenti</v>
      </c>
      <c r="E19" s="75" t="s">
        <v>53</v>
      </c>
      <c r="F19" s="78" t="str">
        <f>'PINO D''ASTI'!E18</f>
        <v>dati presenti</v>
      </c>
      <c r="G19" s="75" t="s">
        <v>54</v>
      </c>
      <c r="H19" s="69" t="str">
        <f>PORTACOMARO!E18</f>
        <v>dati presenti</v>
      </c>
    </row>
    <row r="20" spans="1:14" ht="19.5" customHeight="1" x14ac:dyDescent="0.2">
      <c r="A20" s="71" t="s">
        <v>55</v>
      </c>
      <c r="B20" s="78" t="str">
        <f>REFRANCORE!E18</f>
        <v>dati presenti</v>
      </c>
      <c r="C20" s="75" t="s">
        <v>113</v>
      </c>
      <c r="D20" s="78" t="str">
        <f>'REVIGLIASCO D''ASTI'!E18</f>
        <v>dati presenti</v>
      </c>
      <c r="E20" s="75" t="s">
        <v>56</v>
      </c>
      <c r="F20" s="78" t="str">
        <f>ROBELLA!E18</f>
        <v>dati presenti</v>
      </c>
      <c r="G20" s="75" t="s">
        <v>57</v>
      </c>
      <c r="H20" s="69" t="str">
        <f>'ROCCA D''ARAZZO'!E18</f>
        <v>dati presenti</v>
      </c>
    </row>
    <row r="21" spans="1:14" ht="19.5" customHeight="1" x14ac:dyDescent="0.2">
      <c r="A21" s="71" t="s">
        <v>58</v>
      </c>
      <c r="B21" s="78" t="str">
        <f>ROCCAVERANO!E18</f>
        <v>dati presenti</v>
      </c>
      <c r="C21" s="75" t="s">
        <v>59</v>
      </c>
      <c r="D21" s="78" t="str">
        <f>'ROCCHETTA PALAFEA'!E18</f>
        <v>dati presenti</v>
      </c>
      <c r="E21" s="75" t="s">
        <v>60</v>
      </c>
      <c r="F21" s="78" t="str">
        <f>'ROCCHETTA TANARO'!E18</f>
        <v>dati presenti</v>
      </c>
      <c r="G21" s="75" t="s">
        <v>107</v>
      </c>
      <c r="H21" s="69" t="str">
        <f>'SAN DAMIANO D''ASTI'!E18</f>
        <v>dati presenti</v>
      </c>
    </row>
    <row r="22" spans="1:14" ht="19.5" customHeight="1" x14ac:dyDescent="0.2">
      <c r="A22" s="71" t="s">
        <v>84</v>
      </c>
      <c r="B22" s="78" t="str">
        <f>'SAN GIORGIO SCARAMPI'!E18</f>
        <v>dati presenti</v>
      </c>
      <c r="C22" s="75" t="s">
        <v>85</v>
      </c>
      <c r="D22" s="78" t="str">
        <f>'SAN MARTINO ALFIERI'!E18</f>
        <v>dati presenti</v>
      </c>
      <c r="E22" s="75" t="s">
        <v>86</v>
      </c>
      <c r="F22" s="78" t="str">
        <f>'SAN MARZANO OLIVETO'!E18</f>
        <v>dati presenti</v>
      </c>
      <c r="G22" s="75" t="s">
        <v>61</v>
      </c>
      <c r="H22" s="69" t="str">
        <f>SEROLE!E18</f>
        <v>dati presenti</v>
      </c>
    </row>
    <row r="23" spans="1:14" ht="19.5" customHeight="1" x14ac:dyDescent="0.2">
      <c r="A23" s="71" t="s">
        <v>62</v>
      </c>
      <c r="B23" s="78" t="str">
        <f>SESSAME!E18</f>
        <v>dati presenti</v>
      </c>
      <c r="C23" s="75" t="s">
        <v>63</v>
      </c>
      <c r="D23" s="78" t="str">
        <f>SETTIME!E18</f>
        <v>dati presenti</v>
      </c>
      <c r="E23" s="75" t="s">
        <v>64</v>
      </c>
      <c r="F23" s="78" t="str">
        <f>SOGLIO!E18</f>
        <v>dati presenti</v>
      </c>
      <c r="G23" s="75" t="s">
        <v>65</v>
      </c>
      <c r="H23" s="69" t="str">
        <f>TIGLIOLE!E18</f>
        <v>dati presenti</v>
      </c>
    </row>
    <row r="24" spans="1:14" ht="19.5" customHeight="1" thickBot="1" x14ac:dyDescent="0.25">
      <c r="A24" s="73" t="s">
        <v>66</v>
      </c>
      <c r="B24" s="78" t="str">
        <f>'VAGLIO SERRA'!E18</f>
        <v>dati presenti</v>
      </c>
      <c r="C24" s="75" t="s">
        <v>67</v>
      </c>
      <c r="D24" s="78" t="str">
        <f>VIALE!E18</f>
        <v>dati presenti</v>
      </c>
      <c r="E24" s="75" t="s">
        <v>68</v>
      </c>
      <c r="F24" s="78" t="str">
        <f>VIARIGI!E18</f>
        <v>dati presenti</v>
      </c>
      <c r="G24" s="76" t="s">
        <v>115</v>
      </c>
      <c r="H24" s="72" t="str">
        <f>'VIGLIANO D''ASTI'!E18</f>
        <v>dati presenti</v>
      </c>
      <c r="I24" s="87"/>
    </row>
    <row r="25" spans="1:14" ht="19.5" customHeight="1" thickTop="1" thickBot="1" x14ac:dyDescent="0.25">
      <c r="A25" s="74" t="s">
        <v>106</v>
      </c>
      <c r="B25" s="79" t="str">
        <f>'VILLAFRANCA D''ASTI'!E18</f>
        <v>dati presenti</v>
      </c>
      <c r="C25" s="76" t="s">
        <v>87</v>
      </c>
      <c r="D25" s="80" t="str">
        <f>'VILLA SAN SECONDO'!E18</f>
        <v>dati presenti</v>
      </c>
      <c r="E25" s="76" t="s">
        <v>69</v>
      </c>
      <c r="F25" s="72" t="str">
        <f>VINCHIO!E18</f>
        <v>dati presenti</v>
      </c>
    </row>
    <row r="26" spans="1:14" ht="19.5" customHeight="1" thickTop="1" x14ac:dyDescent="0.2">
      <c r="E26" s="67"/>
      <c r="F26" s="61"/>
      <c r="G26" s="59"/>
      <c r="H26" s="61"/>
    </row>
    <row r="27" spans="1:14" x14ac:dyDescent="0.2">
      <c r="A27" s="59"/>
      <c r="B27" s="58"/>
      <c r="C27" s="60"/>
      <c r="D27" s="61"/>
      <c r="E27" s="60"/>
      <c r="F27" s="59"/>
      <c r="G27" s="59"/>
      <c r="H27" s="61"/>
    </row>
    <row r="28" spans="1:14" x14ac:dyDescent="0.2">
      <c r="A28" s="59"/>
      <c r="B28" s="58"/>
      <c r="C28" s="60"/>
      <c r="D28" s="61"/>
      <c r="E28" s="59"/>
      <c r="F28" s="59"/>
      <c r="G28" s="59"/>
      <c r="H28" s="61"/>
    </row>
    <row r="29" spans="1:14" x14ac:dyDescent="0.2">
      <c r="C29" s="60"/>
      <c r="D29" s="61"/>
      <c r="E29" s="59"/>
      <c r="F29" s="59"/>
      <c r="G29" s="59"/>
      <c r="H29" s="61"/>
    </row>
    <row r="30" spans="1:14" x14ac:dyDescent="0.2">
      <c r="A30" s="57"/>
      <c r="C30" s="60"/>
      <c r="D30" s="61"/>
      <c r="F30" s="59"/>
      <c r="H30" s="61"/>
    </row>
    <row r="31" spans="1:14" x14ac:dyDescent="0.2">
      <c r="C31" s="60"/>
      <c r="H31" s="61"/>
    </row>
    <row r="32" spans="1:14" x14ac:dyDescent="0.2">
      <c r="C32" s="59"/>
    </row>
  </sheetData>
  <mergeCells count="3">
    <mergeCell ref="E1:F1"/>
    <mergeCell ref="G1:H1"/>
    <mergeCell ref="A1:D1"/>
  </mergeCells>
  <phoneticPr fontId="0" type="noConversion"/>
  <conditionalFormatting sqref="F2:F25 H2:H24 B2:B25 D2:D25">
    <cfRule type="cellIs" dxfId="0" priority="1" stopIfTrue="1" operator="equal">
      <formula>"dati presenti"</formula>
    </cfRule>
  </conditionalFormatting>
  <hyperlinks>
    <hyperlink ref="C2" location="ALBUGNANO!A1" display="ALBUGNANO "/>
    <hyperlink ref="E2" location="ANTIGNANO!A1" display="ANTIGNANO"/>
    <hyperlink ref="A2" location="'AGLIANO TERME'!A1" display="AGLIANO TERME"/>
    <hyperlink ref="G2" location="ARAMENGO!A1" display="ARAMENGO"/>
    <hyperlink ref="A3" location="'AZZANO D''ASTI'!A1" display="AZZANO D'ASTI"/>
    <hyperlink ref="E3" location="BELVEGLIO!A1" display="BELVEGLIO"/>
    <hyperlink ref="G3" location="'BERZANO SAN PIETRO'!A1" display="BERZANO SAN PIETRO"/>
    <hyperlink ref="A4" location="BRUNO!A1" display="BRUNO"/>
    <hyperlink ref="C4" location="BUBBIO!A1" display="BUBBIO"/>
    <hyperlink ref="E4" location="'BUTTIGLIERA D''ASTI'!A1" display="BUTTIGLIERA D'ASTI"/>
    <hyperlink ref="G4" location="CALAMANDRANA!A1" display="CALAMANDRANA"/>
    <hyperlink ref="A5" location="CALLIANO!A1" display="CALLIANO"/>
    <hyperlink ref="C5" location="CALOSSO!B2:F10" display="CALOSSO"/>
    <hyperlink ref="E5" location="'CAMERANO CASASCO'!A1" display="CAMERANO CASASCO"/>
    <hyperlink ref="G5" location="CANELLI!A1" display="CANELLI"/>
    <hyperlink ref="A6" location="CANTARANA!A1" display="CANTARANA"/>
    <hyperlink ref="C6" location="CASSINASCO!A1" display="CASSINASCO"/>
    <hyperlink ref="E6" location="'CASTAGNOLE DELLE LANZE'!A1" display="CASTAGNOLE DELLE LANZE"/>
    <hyperlink ref="G6" location="'CASTEL BOGLIONE'!A1" display="CASTEL BOGLIONE"/>
    <hyperlink ref="A7" location="'CASTELL''ALFERO'!A1" display="CASTELL'ALFERO"/>
    <hyperlink ref="C7" location="CASTELLERO!A1" display="CASTELLERO"/>
    <hyperlink ref="E7" location="'CASTELLETTO MOLINA'!A1" display="CASTELLETTO MOLINA"/>
    <hyperlink ref="G7" location="'CASTELLO DI ANNONE'!A1" display="CASTELLO DI ANNONE"/>
    <hyperlink ref="A8" location="'CASTELNUOVO CALCEA'!A1" display="CASTELNUOVO CALCEA"/>
    <hyperlink ref="C8" location="'CASTELNUOVO DON BOSCO'!A1" display="CASTELNUOVO DON BOSCO"/>
    <hyperlink ref="E8" location="'CASTEL ROCCHERO'!A1" display="CASTEL ROCCHERO"/>
    <hyperlink ref="G8" location="CELLARENGO!A1" display="CELLARENGO"/>
    <hyperlink ref="A9" location="'CELLE ENOMONDO'!A1" display="CELLE ENOMONDO"/>
    <hyperlink ref="C9" location="'CERRO TANARO'!A1" display="CERRO TANARO"/>
    <hyperlink ref="E9" location="CESSOLE!A1" display="CESSOLE"/>
    <hyperlink ref="G9" location="'CHIUSANO D''ASTI'!A1" display="CHIUSANO D'ASTI"/>
    <hyperlink ref="A10" location="CINAGLIO!A1" display="CINAGLIO"/>
    <hyperlink ref="C10" location="'CISTERNA D''ASTI'!A1" display="CISTERNA D'ASTI"/>
    <hyperlink ref="E10" location="COAZZOLO!A1" display="COAZZOLO"/>
    <hyperlink ref="G10" location="COCCONATO!A1" display="COCCONATO"/>
    <hyperlink ref="A11" location="CORSIONE!A1" display="CORSIONE"/>
    <hyperlink ref="C11" location="CORTANDONE!A1" display="CORTANDONE"/>
    <hyperlink ref="E11" location="CORTAZZONE!A1" display="CORTAZZONE"/>
    <hyperlink ref="G11" location="CORTIGLIONE!A1" display="CORTIGLIONE"/>
    <hyperlink ref="A12" location="COSSOMBRATO!A1" display="COSSOMBRATO"/>
    <hyperlink ref="C12" location="'COSTIGLIOLE D''ASTI'!A1" display="COSTIGLIOLE D'ASTI"/>
    <hyperlink ref="E12" location="CUNICO!A1" display="CUNICO"/>
    <hyperlink ref="G12" location="'DUSINO SAN MICHELE'!A1" display="DUSINO SAN MICHELE"/>
    <hyperlink ref="A13" location="FERRERE!A1" display="FERRERE"/>
    <hyperlink ref="C13" location="FONTANILE!A1" display="FONTANILE"/>
    <hyperlink ref="E13" location="FRINCO!A1" display="FRINCO"/>
    <hyperlink ref="G13" location="GRANA!A1" display="GRANA"/>
    <hyperlink ref="A14" location="'GRAZZANO BADOGLIO'!A1" display="GRAZZANO BADOGLIO"/>
    <hyperlink ref="C14" location="'INCISA SCAPACCINO'!A1" display="INCISA SCAPACCINO"/>
    <hyperlink ref="E14" location="'ISOLA D''ASTI'!A1" display="ISOLA D'ASTI"/>
    <hyperlink ref="G14" location="LOAZZOLO!A1" display="LOAZZOLO"/>
    <hyperlink ref="A15" location="MARANZANA!A1" display="MARANZANA"/>
    <hyperlink ref="C15" location="MARETTO!A1" display="MARETTO"/>
    <hyperlink ref="E15" location="MOASCA!A1" display="MOASCA"/>
    <hyperlink ref="G15" location="MOMBALDONE!A1" display="MOMBALDONE"/>
    <hyperlink ref="A16" location="MOMBARUZZO!A1" display="MOMBARUZZO"/>
    <hyperlink ref="C16" location="MONALE!A1" display="MONALE"/>
    <hyperlink ref="E16" location="MONCALVO!A1" display="MONCALVO"/>
    <hyperlink ref="G16" location="'MONCUCCO TORINESE'!A1" display="MONCUCCO TORINESE"/>
    <hyperlink ref="A17" location="MONGARDINO!A1" display="MONGARDINO"/>
    <hyperlink ref="C17" location="MONTABONE!A1" display="MONTABONE"/>
    <hyperlink ref="E17" location="MONTAFIA!A1" display="MONTAFIA"/>
    <hyperlink ref="G17" location="'MONTALDO SCARAMPI'!A1" display="MONTALDO SCARAMPI"/>
    <hyperlink ref="A18" location="'MONTECHIARO D''ASTI'!A1" display="MONTECHIARO D'ASTI"/>
    <hyperlink ref="C18" location="MONTEMAGNO!A1" display="MONTEMAGNO"/>
    <hyperlink ref="E18" location="MORANSENGO!A1" display="MORANSENGO"/>
    <hyperlink ref="G18" location="'PASSERANO MARMORITO'!A1" display="PASSERANO MARMORITO"/>
    <hyperlink ref="A19" location="PENANGO!A1" display="PENANGO"/>
    <hyperlink ref="C19" location="PIEA!A1" display="PIEA"/>
    <hyperlink ref="E19" location="'PINO D''ASTI'!A1" display="PINO D'ASTI"/>
    <hyperlink ref="G19" location="PORTACOMARO!A1" display="PORTACOMARO"/>
    <hyperlink ref="A20" location="REFRANCORE!A1" display="REFRANCORE"/>
    <hyperlink ref="C20" location="'REVIGLIASCO D''ASTI'!A1" display="REVIGLIASCO D'ASTI"/>
    <hyperlink ref="E20" location="ROBELLA!A1" display="ROBELLA"/>
    <hyperlink ref="G20" location="'ROCCA D''ARAZZO'!A1" display="ROCCA D'ARAZZO"/>
    <hyperlink ref="A21" location="ROCCAVERANO!A1" display="ROCCAVERANO"/>
    <hyperlink ref="C21" location="'ROCCHETTA PALAFEA'!A1" display="ROCCHETTA PALAFEA"/>
    <hyperlink ref="E21" location="'ROCCHETTA TANARO'!A1" display="ROCCHETTA TANARO"/>
    <hyperlink ref="G21" location="'SAN DAMIANO D''ASTI'!A1" display="SAN DAMIANO D'ASTI"/>
    <hyperlink ref="A22" location="'SAN GIORGIO SCARAMPI'!A1" display="SAN GIORGIO SCARAMPI"/>
    <hyperlink ref="C22" location="'SAN MARTINO ALFIERI'!A1" display="SAN MARTINO ALFIERI"/>
    <hyperlink ref="E22" location="'SAN MARZANO OLIVETO'!A1" display="SAN MARZANO OLIVETO"/>
    <hyperlink ref="G22" location="SEROLE!A1" display="SEROLE"/>
    <hyperlink ref="A23" location="SESSAME!A1" display="SESSAME"/>
    <hyperlink ref="C23" location="SETTIME!A1" display="SETTIME"/>
    <hyperlink ref="E23" location="SOGLIO!A1" display="SOGLIO"/>
    <hyperlink ref="G23" location="TIGLIOLE!A1" display="TIGLIOLE"/>
    <hyperlink ref="A24" location="'VAGLIO SERRA'!A1" display="VAGLIO SERRA"/>
    <hyperlink ref="C24" location="VIALE!A1" display="VIALE"/>
    <hyperlink ref="E24" location="VIARIGI!A1" display="VIARIGI"/>
    <hyperlink ref="G24" location="'VIGLIANO D''ASTI'!A1" display="VIGLIANO D'ASTI"/>
    <hyperlink ref="A25" location="'VILLAFRANCA D''ASTI'!A1" display="VILLAFRANCA D'ASTI"/>
    <hyperlink ref="C25" location="'VILLA SAN SECONDO'!A1" display="VILLA SAN SECONDO"/>
    <hyperlink ref="E25" location="VINCHIO!A1" display="VINCHIO"/>
    <hyperlink ref="C3" location="'BALDICHIERI D''ASTI'!A1" display="BALDICHIERI D'ASTI"/>
  </hyperlink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indexed="10"/>
    <pageSetUpPr fitToPage="1"/>
  </sheetPr>
  <dimension ref="A1:G33"/>
  <sheetViews>
    <sheetView zoomScale="85" workbookViewId="0"/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119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239</v>
      </c>
      <c r="D13" s="5" t="s">
        <v>240</v>
      </c>
      <c r="E13" s="5">
        <v>546</v>
      </c>
      <c r="F13" s="6" t="s">
        <v>2208</v>
      </c>
      <c r="G13" s="26"/>
    </row>
    <row r="14" spans="1:7" ht="20.100000000000001" customHeight="1" x14ac:dyDescent="0.2">
      <c r="A14" s="26"/>
      <c r="B14" s="4"/>
      <c r="C14" s="38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546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9" customHeight="1" thickBot="1" x14ac:dyDescent="0.25">
      <c r="A21" s="26"/>
      <c r="B21" s="13" t="s">
        <v>94</v>
      </c>
      <c r="C21" s="124" t="s">
        <v>241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242</v>
      </c>
      <c r="C23" s="138"/>
      <c r="D23" s="15">
        <v>15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243</v>
      </c>
      <c r="C24" s="130"/>
      <c r="D24" s="11">
        <v>23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244</v>
      </c>
      <c r="C25" s="130"/>
      <c r="D25" s="11">
        <v>12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245</v>
      </c>
      <c r="C26" s="130"/>
      <c r="D26" s="11">
        <v>40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246</v>
      </c>
      <c r="C27" s="130"/>
      <c r="D27" s="11">
        <v>56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247</v>
      </c>
      <c r="C28" s="130"/>
      <c r="D28" s="11">
        <v>12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248</v>
      </c>
      <c r="C29" s="130"/>
      <c r="D29" s="11">
        <v>34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249</v>
      </c>
      <c r="C30" s="130"/>
      <c r="D30" s="11">
        <v>8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250</v>
      </c>
      <c r="C31" s="46"/>
      <c r="D31" s="40">
        <v>15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5" t="s">
        <v>251</v>
      </c>
      <c r="C32" s="46"/>
      <c r="D32" s="40">
        <v>21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9">
    <mergeCell ref="E32:F32"/>
    <mergeCell ref="B30:C30"/>
    <mergeCell ref="E27:F27"/>
    <mergeCell ref="E31:F31"/>
    <mergeCell ref="B29:C29"/>
    <mergeCell ref="E28:F28"/>
    <mergeCell ref="E29:F29"/>
    <mergeCell ref="B2:F2"/>
    <mergeCell ref="B3:F3"/>
    <mergeCell ref="B5:F5"/>
    <mergeCell ref="B7:F8"/>
    <mergeCell ref="B24:C24"/>
    <mergeCell ref="F9:F10"/>
    <mergeCell ref="B33:F33"/>
    <mergeCell ref="B11:F11"/>
    <mergeCell ref="B20:F20"/>
    <mergeCell ref="C21:F21"/>
    <mergeCell ref="B22:C22"/>
    <mergeCell ref="B25:C25"/>
    <mergeCell ref="E22:F22"/>
    <mergeCell ref="E23:F23"/>
    <mergeCell ref="E24:F24"/>
    <mergeCell ref="B23:C23"/>
    <mergeCell ref="B26:C26"/>
    <mergeCell ref="B27:C27"/>
    <mergeCell ref="B28:C28"/>
    <mergeCell ref="E25:F25"/>
    <mergeCell ref="E30:F30"/>
    <mergeCell ref="E26:F2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0"/>
    <pageSetUpPr fitToPage="1"/>
  </sheetPr>
  <dimension ref="A1:N46"/>
  <sheetViews>
    <sheetView topLeftCell="A16" zoomScale="85" workbookViewId="0">
      <selection activeCell="K39" sqref="K39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14" ht="18" customHeight="1" thickBot="1" x14ac:dyDescent="0.25">
      <c r="A1" s="22"/>
      <c r="B1" s="23"/>
      <c r="C1" s="23"/>
      <c r="D1" s="23"/>
      <c r="E1" s="23"/>
      <c r="F1" s="23"/>
      <c r="G1" s="24"/>
    </row>
    <row r="2" spans="1:14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14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14" ht="17.25" customHeight="1" x14ac:dyDescent="0.3">
      <c r="A4" s="26"/>
      <c r="B4" s="17"/>
      <c r="C4" s="17"/>
      <c r="D4" s="17"/>
      <c r="E4" s="17"/>
      <c r="F4" s="17"/>
      <c r="G4" s="26"/>
    </row>
    <row r="5" spans="1:14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14" ht="15" customHeight="1" x14ac:dyDescent="0.2">
      <c r="A6" s="26"/>
      <c r="B6" s="18"/>
      <c r="C6" s="18"/>
      <c r="D6" s="18"/>
      <c r="E6" s="18"/>
      <c r="F6" s="18"/>
      <c r="G6" s="26"/>
    </row>
    <row r="7" spans="1:14" ht="17.25" customHeight="1" x14ac:dyDescent="0.2">
      <c r="A7" s="26"/>
      <c r="B7" s="142" t="s">
        <v>103</v>
      </c>
      <c r="C7" s="142"/>
      <c r="D7" s="142"/>
      <c r="E7" s="142"/>
      <c r="F7" s="142"/>
      <c r="G7" s="26"/>
    </row>
    <row r="8" spans="1:14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14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14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14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14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14" ht="20.100000000000001" customHeight="1" x14ac:dyDescent="0.2">
      <c r="A13" s="26"/>
      <c r="B13" s="4">
        <v>1</v>
      </c>
      <c r="C13" s="64" t="s">
        <v>252</v>
      </c>
      <c r="D13" s="5" t="s">
        <v>253</v>
      </c>
      <c r="E13" s="5">
        <v>154</v>
      </c>
      <c r="F13" s="6" t="s">
        <v>2208</v>
      </c>
      <c r="G13" s="26"/>
    </row>
    <row r="14" spans="1:14" ht="36" customHeight="1" x14ac:dyDescent="0.2">
      <c r="A14" s="26"/>
      <c r="B14" s="4">
        <v>2</v>
      </c>
      <c r="C14" s="64" t="s">
        <v>254</v>
      </c>
      <c r="D14" s="5" t="s">
        <v>255</v>
      </c>
      <c r="E14" s="5">
        <v>138</v>
      </c>
      <c r="F14" s="6" t="s">
        <v>2209</v>
      </c>
      <c r="G14" s="26"/>
    </row>
    <row r="15" spans="1:14" ht="20.100000000000001" customHeight="1" x14ac:dyDescent="0.2">
      <c r="A15" s="26"/>
      <c r="B15" s="4"/>
      <c r="C15" s="7"/>
      <c r="D15" s="5"/>
      <c r="E15" s="5"/>
      <c r="F15" s="6"/>
      <c r="G15" s="26"/>
    </row>
    <row r="16" spans="1:14" ht="20.100000000000001" customHeight="1" x14ac:dyDescent="0.2">
      <c r="A16" s="26"/>
      <c r="B16" s="4"/>
      <c r="C16" s="7"/>
      <c r="D16" s="5"/>
      <c r="E16" s="5"/>
      <c r="F16" s="6"/>
      <c r="G16" s="26"/>
      <c r="N16" t="s">
        <v>212</v>
      </c>
    </row>
    <row r="17" spans="1:7" ht="15" hidden="1" x14ac:dyDescent="0.2">
      <c r="A17" s="26"/>
      <c r="B17" s="9"/>
      <c r="C17" s="1"/>
      <c r="D17" s="1"/>
      <c r="E17" s="1">
        <f>SUM(E13:E16)</f>
        <v>292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256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257</v>
      </c>
      <c r="C23" s="138"/>
      <c r="D23" s="15">
        <v>12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258</v>
      </c>
      <c r="C24" s="130"/>
      <c r="D24" s="11">
        <v>10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259</v>
      </c>
      <c r="C25" s="130"/>
      <c r="D25" s="11">
        <v>20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260</v>
      </c>
      <c r="C26" s="130"/>
      <c r="D26" s="11">
        <v>14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261</v>
      </c>
      <c r="C27" s="130"/>
      <c r="D27" s="11">
        <v>5</v>
      </c>
      <c r="E27" s="145"/>
      <c r="F27" s="146"/>
      <c r="G27" s="26"/>
    </row>
    <row r="28" spans="1:7" ht="20.100000000000001" customHeight="1" x14ac:dyDescent="0.2">
      <c r="A28" s="26"/>
      <c r="B28" s="129" t="s">
        <v>262</v>
      </c>
      <c r="C28" s="130"/>
      <c r="D28" s="11">
        <v>6</v>
      </c>
      <c r="E28" s="145"/>
      <c r="F28" s="146"/>
      <c r="G28" s="26"/>
    </row>
    <row r="29" spans="1:7" ht="20.100000000000001" customHeight="1" x14ac:dyDescent="0.2">
      <c r="A29" s="26"/>
      <c r="B29" s="129" t="s">
        <v>263</v>
      </c>
      <c r="C29" s="130"/>
      <c r="D29" s="11">
        <v>37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264</v>
      </c>
      <c r="C30" s="130"/>
      <c r="D30" s="11">
        <v>9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129" t="s">
        <v>265</v>
      </c>
      <c r="C31" s="130"/>
      <c r="D31" s="40">
        <v>6</v>
      </c>
      <c r="E31" s="145"/>
      <c r="F31" s="146"/>
      <c r="G31" s="26"/>
    </row>
    <row r="32" spans="1:7" ht="20.100000000000001" customHeight="1" x14ac:dyDescent="0.2">
      <c r="A32" s="26"/>
      <c r="B32" s="129" t="s">
        <v>266</v>
      </c>
      <c r="C32" s="130"/>
      <c r="D32" s="11">
        <v>7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19.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267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29" t="s">
        <v>268</v>
      </c>
      <c r="C37" s="130"/>
      <c r="D37" s="15">
        <v>6</v>
      </c>
      <c r="E37" s="133"/>
      <c r="F37" s="134"/>
      <c r="G37" s="26"/>
    </row>
    <row r="38" spans="1:7" ht="20.100000000000001" customHeight="1" x14ac:dyDescent="0.2">
      <c r="A38" s="26"/>
      <c r="B38" s="129" t="s">
        <v>269</v>
      </c>
      <c r="C38" s="130"/>
      <c r="D38" s="11">
        <v>5</v>
      </c>
      <c r="E38" s="135"/>
      <c r="F38" s="136"/>
      <c r="G38" s="26"/>
    </row>
    <row r="39" spans="1:7" ht="20.100000000000001" customHeight="1" x14ac:dyDescent="0.2">
      <c r="A39" s="26"/>
      <c r="B39" s="129" t="s">
        <v>270</v>
      </c>
      <c r="C39" s="130"/>
      <c r="D39" s="11">
        <v>4</v>
      </c>
      <c r="E39" s="145"/>
      <c r="F39" s="146"/>
      <c r="G39" s="26"/>
    </row>
    <row r="40" spans="1:7" ht="20.100000000000001" customHeight="1" x14ac:dyDescent="0.2">
      <c r="A40" s="26"/>
      <c r="B40" s="129" t="s">
        <v>271</v>
      </c>
      <c r="C40" s="130"/>
      <c r="D40" s="11">
        <v>5</v>
      </c>
      <c r="E40" s="145"/>
      <c r="F40" s="146"/>
      <c r="G40" s="26"/>
    </row>
    <row r="41" spans="1:7" ht="20.100000000000001" customHeight="1" x14ac:dyDescent="0.2">
      <c r="A41" s="26"/>
      <c r="B41" s="129" t="s">
        <v>272</v>
      </c>
      <c r="C41" s="130"/>
      <c r="D41" s="11">
        <v>19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129" t="s">
        <v>273</v>
      </c>
      <c r="C42" s="130"/>
      <c r="D42" s="11">
        <v>13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129" t="s">
        <v>274</v>
      </c>
      <c r="C43" s="130"/>
      <c r="D43" s="11">
        <v>4</v>
      </c>
      <c r="E43" s="135"/>
      <c r="F43" s="136"/>
      <c r="G43" s="26"/>
    </row>
    <row r="44" spans="1:7" ht="20.100000000000001" customHeight="1" x14ac:dyDescent="0.2">
      <c r="A44" s="26"/>
      <c r="B44" s="129" t="s">
        <v>275</v>
      </c>
      <c r="C44" s="130"/>
      <c r="D44" s="40">
        <v>7</v>
      </c>
      <c r="E44" s="145"/>
      <c r="F44" s="146"/>
      <c r="G44" s="26"/>
    </row>
    <row r="45" spans="1:7" ht="20.100000000000001" customHeight="1" thickBot="1" x14ac:dyDescent="0.25">
      <c r="A45" s="26"/>
      <c r="B45" s="129" t="s">
        <v>276</v>
      </c>
      <c r="C45" s="130"/>
      <c r="D45" s="12">
        <v>2</v>
      </c>
      <c r="E45" s="147"/>
      <c r="F45" s="148"/>
      <c r="G45" s="26"/>
    </row>
    <row r="46" spans="1:7" ht="20.100000000000001" customHeight="1" thickBot="1" x14ac:dyDescent="0.4">
      <c r="A46" s="27"/>
      <c r="B46" s="117"/>
      <c r="C46" s="117"/>
      <c r="D46" s="117"/>
      <c r="E46" s="117"/>
      <c r="F46" s="117"/>
      <c r="G46" s="27"/>
    </row>
  </sheetData>
  <mergeCells count="53">
    <mergeCell ref="B46:F46"/>
    <mergeCell ref="B11:F11"/>
    <mergeCell ref="B20:F20"/>
    <mergeCell ref="C21:F21"/>
    <mergeCell ref="B22:C22"/>
    <mergeCell ref="E22:F22"/>
    <mergeCell ref="E23:F23"/>
    <mergeCell ref="E24:F24"/>
    <mergeCell ref="E25:F25"/>
    <mergeCell ref="E26:F26"/>
    <mergeCell ref="E28:F28"/>
    <mergeCell ref="B28:C28"/>
    <mergeCell ref="E29:F29"/>
    <mergeCell ref="B34:F34"/>
    <mergeCell ref="B29:C29"/>
    <mergeCell ref="C35:F35"/>
    <mergeCell ref="B2:F2"/>
    <mergeCell ref="B3:F3"/>
    <mergeCell ref="B5:F5"/>
    <mergeCell ref="B7:F8"/>
    <mergeCell ref="E27:F27"/>
    <mergeCell ref="F9:F10"/>
    <mergeCell ref="B23:C23"/>
    <mergeCell ref="B24:C24"/>
    <mergeCell ref="B25:C25"/>
    <mergeCell ref="B26:C26"/>
    <mergeCell ref="B27:C27"/>
    <mergeCell ref="E31:F31"/>
    <mergeCell ref="E32:F32"/>
    <mergeCell ref="E30:F30"/>
    <mergeCell ref="B31:C31"/>
    <mergeCell ref="B32:C32"/>
    <mergeCell ref="B30:C30"/>
    <mergeCell ref="B45:C45"/>
    <mergeCell ref="E45:F45"/>
    <mergeCell ref="E42:F42"/>
    <mergeCell ref="B43:C43"/>
    <mergeCell ref="E43:F43"/>
    <mergeCell ref="B42:C42"/>
    <mergeCell ref="E44:F44"/>
    <mergeCell ref="B44:C44"/>
    <mergeCell ref="E41:F41"/>
    <mergeCell ref="B39:C39"/>
    <mergeCell ref="B40:C40"/>
    <mergeCell ref="B41:C41"/>
    <mergeCell ref="E39:F39"/>
    <mergeCell ref="E40:F40"/>
    <mergeCell ref="B38:C38"/>
    <mergeCell ref="E38:F38"/>
    <mergeCell ref="B36:C36"/>
    <mergeCell ref="E36:F36"/>
    <mergeCell ref="B37:C37"/>
    <mergeCell ref="E37:F3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tabColor indexed="10"/>
    <pageSetUpPr fitToPage="1"/>
  </sheetPr>
  <dimension ref="A1:G33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70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277</v>
      </c>
      <c r="D13" s="5" t="s">
        <v>278</v>
      </c>
      <c r="E13" s="5">
        <v>545</v>
      </c>
      <c r="F13" s="6" t="s">
        <v>2208</v>
      </c>
      <c r="G13" s="26"/>
    </row>
    <row r="14" spans="1:7" ht="20.100000000000001" customHeight="1" x14ac:dyDescent="0.2">
      <c r="A14" s="26"/>
      <c r="B14" s="4"/>
      <c r="C14" s="39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545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279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280</v>
      </c>
      <c r="C23" s="138"/>
      <c r="D23" s="15">
        <v>20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281</v>
      </c>
      <c r="C24" s="130"/>
      <c r="D24" s="11">
        <v>102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282</v>
      </c>
      <c r="C25" s="130"/>
      <c r="D25" s="11">
        <v>47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29" t="s">
        <v>283</v>
      </c>
      <c r="C26" s="130"/>
      <c r="D26" s="11">
        <v>26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284</v>
      </c>
      <c r="C27" s="130"/>
      <c r="D27" s="11">
        <v>28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285</v>
      </c>
      <c r="C28" s="130"/>
      <c r="D28" s="11">
        <v>21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129" t="s">
        <v>286</v>
      </c>
      <c r="C29" s="130"/>
      <c r="D29" s="11">
        <v>11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287</v>
      </c>
      <c r="C30" s="130"/>
      <c r="D30" s="11">
        <v>91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129" t="s">
        <v>288</v>
      </c>
      <c r="C31" s="130"/>
      <c r="D31" s="11">
        <v>19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289</v>
      </c>
      <c r="C32" s="130"/>
      <c r="D32" s="11">
        <v>18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31">
    <mergeCell ref="B2:F2"/>
    <mergeCell ref="B3:F3"/>
    <mergeCell ref="B5:F5"/>
    <mergeCell ref="B7:F8"/>
    <mergeCell ref="B29:C29"/>
    <mergeCell ref="B24:C24"/>
    <mergeCell ref="B26:C26"/>
    <mergeCell ref="E26:F26"/>
    <mergeCell ref="E24:F24"/>
    <mergeCell ref="F9:F10"/>
    <mergeCell ref="E25:F25"/>
    <mergeCell ref="B11:F11"/>
    <mergeCell ref="B20:F20"/>
    <mergeCell ref="C21:F21"/>
    <mergeCell ref="B22:C22"/>
    <mergeCell ref="E22:F22"/>
    <mergeCell ref="B25:C25"/>
    <mergeCell ref="E30:F30"/>
    <mergeCell ref="E23:F23"/>
    <mergeCell ref="B30:C30"/>
    <mergeCell ref="E28:F28"/>
    <mergeCell ref="B27:C27"/>
    <mergeCell ref="E29:F29"/>
    <mergeCell ref="B23:C23"/>
    <mergeCell ref="E32:F32"/>
    <mergeCell ref="B28:C28"/>
    <mergeCell ref="B31:C31"/>
    <mergeCell ref="E27:F27"/>
    <mergeCell ref="B33:F33"/>
    <mergeCell ref="B32:C32"/>
    <mergeCell ref="E31:F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5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116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3" customHeight="1" x14ac:dyDescent="0.2">
      <c r="A13" s="26"/>
      <c r="B13" s="4">
        <v>1</v>
      </c>
      <c r="C13" s="64" t="s">
        <v>291</v>
      </c>
      <c r="D13" s="5" t="s">
        <v>290</v>
      </c>
      <c r="E13" s="5">
        <v>257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257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54" t="s">
        <v>292</v>
      </c>
      <c r="D21" s="155"/>
      <c r="E21" s="155"/>
      <c r="F21" s="15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293</v>
      </c>
      <c r="C23" s="138"/>
      <c r="D23" s="15">
        <v>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294</v>
      </c>
      <c r="C24" s="130"/>
      <c r="D24" s="11">
        <v>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52" t="s">
        <v>295</v>
      </c>
      <c r="C25" s="153"/>
      <c r="D25" s="11">
        <v>12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43" t="s">
        <v>296</v>
      </c>
      <c r="C26" s="44"/>
      <c r="D26" s="11">
        <v>27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297</v>
      </c>
      <c r="C27" s="44"/>
      <c r="D27" s="11">
        <v>17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298</v>
      </c>
      <c r="C28" s="44"/>
      <c r="D28" s="11">
        <v>7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299</v>
      </c>
      <c r="C29" s="130"/>
      <c r="D29" s="11">
        <v>20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300</v>
      </c>
      <c r="C30" s="130"/>
      <c r="D30" s="11">
        <v>11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129" t="s">
        <v>301</v>
      </c>
      <c r="C31" s="130"/>
      <c r="D31" s="11">
        <v>19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302</v>
      </c>
      <c r="C32" s="130"/>
      <c r="D32" s="11">
        <v>11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8">
    <mergeCell ref="B33:F33"/>
    <mergeCell ref="B32:C32"/>
    <mergeCell ref="B30:C30"/>
    <mergeCell ref="E30:F30"/>
    <mergeCell ref="E31:F31"/>
    <mergeCell ref="B31:C31"/>
    <mergeCell ref="E32:F32"/>
    <mergeCell ref="F9:F10"/>
    <mergeCell ref="B2:F2"/>
    <mergeCell ref="B3:F3"/>
    <mergeCell ref="B5:F5"/>
    <mergeCell ref="B7:F8"/>
    <mergeCell ref="B11:F11"/>
    <mergeCell ref="B20:F20"/>
    <mergeCell ref="C21:F21"/>
    <mergeCell ref="B22:C22"/>
    <mergeCell ref="E26:F26"/>
    <mergeCell ref="E22:F22"/>
    <mergeCell ref="E23:F23"/>
    <mergeCell ref="E24:F24"/>
    <mergeCell ref="E25:F25"/>
    <mergeCell ref="B29:C29"/>
    <mergeCell ref="E29:F29"/>
    <mergeCell ref="B23:C23"/>
    <mergeCell ref="B24:C24"/>
    <mergeCell ref="B25:C25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6">
    <tabColor indexed="10"/>
    <pageSetUpPr fitToPage="1"/>
  </sheetPr>
  <dimension ref="A1:G33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117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0" customHeight="1" x14ac:dyDescent="0.2">
      <c r="A13" s="26"/>
      <c r="B13" s="4">
        <v>1</v>
      </c>
      <c r="C13" s="64" t="s">
        <v>304</v>
      </c>
      <c r="D13" s="5" t="s">
        <v>303</v>
      </c>
      <c r="E13" s="5">
        <v>223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223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305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61" t="s">
        <v>118</v>
      </c>
      <c r="C22" s="162"/>
      <c r="D22" s="55" t="s">
        <v>104</v>
      </c>
      <c r="E22" s="163" t="s">
        <v>105</v>
      </c>
      <c r="F22" s="164"/>
      <c r="G22" s="26"/>
    </row>
    <row r="23" spans="1:7" ht="20.100000000000001" customHeight="1" x14ac:dyDescent="0.2">
      <c r="A23" s="26"/>
      <c r="B23" s="157" t="s">
        <v>306</v>
      </c>
      <c r="C23" s="158"/>
      <c r="D23" s="15">
        <v>3</v>
      </c>
      <c r="E23" s="133" t="s">
        <v>105</v>
      </c>
      <c r="F23" s="134"/>
      <c r="G23" s="54"/>
    </row>
    <row r="24" spans="1:7" ht="20.100000000000001" customHeight="1" x14ac:dyDescent="0.2">
      <c r="A24" s="26"/>
      <c r="B24" s="159" t="s">
        <v>307</v>
      </c>
      <c r="C24" s="160"/>
      <c r="D24" s="11">
        <v>3</v>
      </c>
      <c r="E24" s="135" t="s">
        <v>105</v>
      </c>
      <c r="F24" s="136"/>
      <c r="G24" s="54"/>
    </row>
    <row r="25" spans="1:7" ht="20.100000000000001" customHeight="1" x14ac:dyDescent="0.2">
      <c r="A25" s="26"/>
      <c r="B25" s="41" t="s">
        <v>308</v>
      </c>
      <c r="C25" s="42"/>
      <c r="D25" s="11">
        <v>1</v>
      </c>
      <c r="E25" s="135" t="s">
        <v>105</v>
      </c>
      <c r="F25" s="136"/>
      <c r="G25" s="54"/>
    </row>
    <row r="26" spans="1:7" ht="20.100000000000001" customHeight="1" x14ac:dyDescent="0.2">
      <c r="A26" s="26"/>
      <c r="B26" s="41" t="s">
        <v>309</v>
      </c>
      <c r="C26" s="42"/>
      <c r="D26" s="11">
        <v>1</v>
      </c>
      <c r="E26" s="135" t="s">
        <v>105</v>
      </c>
      <c r="F26" s="136"/>
      <c r="G26" s="54"/>
    </row>
    <row r="27" spans="1:7" ht="20.100000000000001" customHeight="1" x14ac:dyDescent="0.2">
      <c r="A27" s="26"/>
      <c r="B27" s="159" t="s">
        <v>310</v>
      </c>
      <c r="C27" s="160"/>
      <c r="D27" s="11">
        <v>11</v>
      </c>
      <c r="E27" s="135" t="s">
        <v>105</v>
      </c>
      <c r="F27" s="136"/>
      <c r="G27" s="54"/>
    </row>
    <row r="28" spans="1:7" ht="20.100000000000001" customHeight="1" x14ac:dyDescent="0.2">
      <c r="A28" s="26"/>
      <c r="B28" s="159" t="s">
        <v>311</v>
      </c>
      <c r="C28" s="160"/>
      <c r="D28" s="11">
        <v>8</v>
      </c>
      <c r="E28" s="135" t="s">
        <v>105</v>
      </c>
      <c r="F28" s="136"/>
      <c r="G28" s="54"/>
    </row>
    <row r="29" spans="1:7" ht="20.100000000000001" customHeight="1" x14ac:dyDescent="0.2">
      <c r="A29" s="26"/>
      <c r="B29" s="41" t="s">
        <v>312</v>
      </c>
      <c r="C29" s="42"/>
      <c r="D29" s="11">
        <v>10</v>
      </c>
      <c r="E29" s="135" t="s">
        <v>105</v>
      </c>
      <c r="F29" s="136"/>
      <c r="G29" s="54"/>
    </row>
    <row r="30" spans="1:7" ht="20.100000000000001" customHeight="1" x14ac:dyDescent="0.2">
      <c r="A30" s="26"/>
      <c r="B30" s="41" t="s">
        <v>313</v>
      </c>
      <c r="C30" s="42"/>
      <c r="D30" s="11">
        <v>13</v>
      </c>
      <c r="E30" s="135" t="s">
        <v>105</v>
      </c>
      <c r="F30" s="136"/>
      <c r="G30" s="54"/>
    </row>
    <row r="31" spans="1:7" ht="20.100000000000001" customHeight="1" x14ac:dyDescent="0.2">
      <c r="A31" s="26"/>
      <c r="B31" s="41" t="s">
        <v>314</v>
      </c>
      <c r="C31" s="42"/>
      <c r="D31" s="11">
        <v>9</v>
      </c>
      <c r="E31" s="135" t="s">
        <v>105</v>
      </c>
      <c r="F31" s="136"/>
      <c r="G31" s="54"/>
    </row>
    <row r="32" spans="1:7" ht="20.100000000000001" customHeight="1" thickBot="1" x14ac:dyDescent="0.25">
      <c r="A32" s="26"/>
      <c r="B32" s="41" t="s">
        <v>315</v>
      </c>
      <c r="C32" s="42"/>
      <c r="D32" s="11">
        <v>5</v>
      </c>
      <c r="E32" s="135" t="s">
        <v>105</v>
      </c>
      <c r="F32" s="136"/>
      <c r="G32" s="54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5">
    <mergeCell ref="E32:F32"/>
    <mergeCell ref="E26:F26"/>
    <mergeCell ref="E27:F27"/>
    <mergeCell ref="B27:C27"/>
    <mergeCell ref="F9:F10"/>
    <mergeCell ref="B2:F2"/>
    <mergeCell ref="B3:F3"/>
    <mergeCell ref="B5:F5"/>
    <mergeCell ref="B7:F8"/>
    <mergeCell ref="E25:F25"/>
    <mergeCell ref="B23:C23"/>
    <mergeCell ref="B24:C24"/>
    <mergeCell ref="B33:F33"/>
    <mergeCell ref="B11:F11"/>
    <mergeCell ref="B20:F20"/>
    <mergeCell ref="C21:F21"/>
    <mergeCell ref="B22:C22"/>
    <mergeCell ref="E22:F22"/>
    <mergeCell ref="E23:F23"/>
    <mergeCell ref="E24:F24"/>
    <mergeCell ref="E28:F28"/>
    <mergeCell ref="E31:F31"/>
    <mergeCell ref="B28:C28"/>
    <mergeCell ref="E29:F29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4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2.25" customHeight="1" x14ac:dyDescent="0.2">
      <c r="A13" s="26"/>
      <c r="B13" s="4">
        <v>1</v>
      </c>
      <c r="C13" s="64" t="s">
        <v>316</v>
      </c>
      <c r="D13" s="5" t="s">
        <v>317</v>
      </c>
      <c r="E13" s="5">
        <v>487</v>
      </c>
      <c r="F13" s="6" t="s">
        <v>2208</v>
      </c>
      <c r="G13" s="26"/>
    </row>
    <row r="14" spans="1:7" ht="20.100000000000001" customHeight="1" x14ac:dyDescent="0.2">
      <c r="A14" s="26"/>
      <c r="B14" s="4"/>
      <c r="C14" s="39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487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318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319</v>
      </c>
      <c r="C23" s="138"/>
      <c r="D23" s="15">
        <v>58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320</v>
      </c>
      <c r="C24" s="130"/>
      <c r="D24" s="11">
        <v>34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321</v>
      </c>
      <c r="C25" s="130"/>
      <c r="D25" s="11">
        <v>23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322</v>
      </c>
      <c r="C26" s="130"/>
      <c r="D26" s="11">
        <v>27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323</v>
      </c>
      <c r="C27" s="130"/>
      <c r="D27" s="11">
        <v>18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324</v>
      </c>
      <c r="C28" s="130"/>
      <c r="D28" s="11">
        <v>21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325</v>
      </c>
      <c r="C29" s="130"/>
      <c r="D29" s="11">
        <v>22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326</v>
      </c>
      <c r="C30" s="130"/>
      <c r="D30" s="11">
        <v>34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327</v>
      </c>
      <c r="C31" s="46"/>
      <c r="D31" s="40">
        <v>29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5" t="s">
        <v>328</v>
      </c>
      <c r="C32" s="46"/>
      <c r="D32" s="40">
        <v>30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9">
    <mergeCell ref="B33:F33"/>
    <mergeCell ref="B11:F11"/>
    <mergeCell ref="B20:F20"/>
    <mergeCell ref="C21:F21"/>
    <mergeCell ref="B22:C22"/>
    <mergeCell ref="E22:F22"/>
    <mergeCell ref="E23:F23"/>
    <mergeCell ref="E24:F24"/>
    <mergeCell ref="E25:F25"/>
    <mergeCell ref="E26:F26"/>
    <mergeCell ref="E28:F28"/>
    <mergeCell ref="E31:F31"/>
    <mergeCell ref="E32:F32"/>
    <mergeCell ref="B30:C30"/>
    <mergeCell ref="B28:C28"/>
    <mergeCell ref="B29:C29"/>
    <mergeCell ref="E30:F30"/>
    <mergeCell ref="E29:F29"/>
    <mergeCell ref="B2:F2"/>
    <mergeCell ref="B3:F3"/>
    <mergeCell ref="B5:F5"/>
    <mergeCell ref="B7:F8"/>
    <mergeCell ref="E27:F27"/>
    <mergeCell ref="F9:F10"/>
    <mergeCell ref="B23:C23"/>
    <mergeCell ref="B24:C24"/>
    <mergeCell ref="B25:C25"/>
    <mergeCell ref="B26:C26"/>
    <mergeCell ref="B27:C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tabColor indexed="10"/>
    <pageSetUpPr fitToPage="1"/>
  </sheetPr>
  <dimension ref="A1:G33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329</v>
      </c>
      <c r="D13" s="5" t="s">
        <v>330</v>
      </c>
      <c r="E13" s="5">
        <v>165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331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332</v>
      </c>
      <c r="C23" s="158"/>
      <c r="D23" s="15">
        <v>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59" t="s">
        <v>333</v>
      </c>
      <c r="C24" s="160"/>
      <c r="D24" s="11">
        <v>5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59" t="s">
        <v>334</v>
      </c>
      <c r="C25" s="160"/>
      <c r="D25" s="11">
        <v>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59" t="s">
        <v>2205</v>
      </c>
      <c r="C26" s="160"/>
      <c r="D26" s="11">
        <v>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59" t="s">
        <v>335</v>
      </c>
      <c r="C27" s="160"/>
      <c r="D27" s="11">
        <v>0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59" t="s">
        <v>336</v>
      </c>
      <c r="C28" s="160"/>
      <c r="D28" s="11">
        <v>6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1" t="s">
        <v>337</v>
      </c>
      <c r="C29" s="42"/>
      <c r="D29" s="11">
        <v>1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59" t="s">
        <v>338</v>
      </c>
      <c r="C30" s="160"/>
      <c r="D30" s="11">
        <v>3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159" t="s">
        <v>339</v>
      </c>
      <c r="C31" s="160"/>
      <c r="D31" s="11">
        <v>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59" t="s">
        <v>340</v>
      </c>
      <c r="C32" s="160"/>
      <c r="D32" s="11">
        <v>0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30">
    <mergeCell ref="B31:C31"/>
    <mergeCell ref="E31:F31"/>
    <mergeCell ref="E25:F25"/>
    <mergeCell ref="B25:C25"/>
    <mergeCell ref="B26:C26"/>
    <mergeCell ref="B27:C27"/>
    <mergeCell ref="B28:C28"/>
    <mergeCell ref="E30:F30"/>
    <mergeCell ref="B30:C30"/>
    <mergeCell ref="F9:F10"/>
    <mergeCell ref="B2:F2"/>
    <mergeCell ref="B3:F3"/>
    <mergeCell ref="B5:F5"/>
    <mergeCell ref="B7:F8"/>
    <mergeCell ref="B23:C23"/>
    <mergeCell ref="B24:C24"/>
    <mergeCell ref="B33:F33"/>
    <mergeCell ref="B11:F11"/>
    <mergeCell ref="B20:F20"/>
    <mergeCell ref="C21:F21"/>
    <mergeCell ref="B22:C22"/>
    <mergeCell ref="E22:F22"/>
    <mergeCell ref="E23:F23"/>
    <mergeCell ref="E24:F24"/>
    <mergeCell ref="E28:F28"/>
    <mergeCell ref="E29:F29"/>
    <mergeCell ref="E32:F32"/>
    <mergeCell ref="B32:C32"/>
    <mergeCell ref="E26:F26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tabColor indexed="10"/>
    <pageSetUpPr fitToPage="1"/>
  </sheetPr>
  <dimension ref="A1:G47"/>
  <sheetViews>
    <sheetView topLeftCell="A10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3.85546875" customWidth="1"/>
    <col min="7" max="7" width="3.570312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341</v>
      </c>
      <c r="D13" s="5" t="s">
        <v>342</v>
      </c>
      <c r="E13" s="5">
        <v>166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351</v>
      </c>
      <c r="D14" s="5" t="s">
        <v>352</v>
      </c>
      <c r="E14" s="5">
        <v>121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287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343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344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345</v>
      </c>
      <c r="C24" s="49"/>
      <c r="D24" s="47">
        <v>15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120</v>
      </c>
      <c r="C25" s="49"/>
      <c r="D25" s="47">
        <v>10</v>
      </c>
      <c r="E25" s="145"/>
      <c r="F25" s="146"/>
      <c r="G25" s="26"/>
    </row>
    <row r="26" spans="1:7" ht="20.100000000000001" customHeight="1" x14ac:dyDescent="0.2">
      <c r="A26" s="26"/>
      <c r="B26" s="48" t="s">
        <v>214</v>
      </c>
      <c r="C26" s="49"/>
      <c r="D26" s="47">
        <v>18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346</v>
      </c>
      <c r="C27" s="130"/>
      <c r="D27" s="11">
        <v>13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347</v>
      </c>
      <c r="C28" s="130"/>
      <c r="D28" s="11">
        <v>12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348</v>
      </c>
      <c r="C29" s="44"/>
      <c r="D29" s="11">
        <v>22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349</v>
      </c>
      <c r="C30" s="44"/>
      <c r="D30" s="11">
        <v>17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350</v>
      </c>
      <c r="C31" s="44"/>
      <c r="D31" s="11">
        <v>10</v>
      </c>
      <c r="E31" s="145"/>
      <c r="F31" s="146"/>
      <c r="G31" s="26"/>
    </row>
    <row r="32" spans="1:7" ht="20.100000000000001" customHeight="1" x14ac:dyDescent="0.2">
      <c r="A32" s="26"/>
      <c r="B32" s="43" t="s">
        <v>213</v>
      </c>
      <c r="C32" s="44"/>
      <c r="D32" s="11">
        <v>6</v>
      </c>
      <c r="E32" s="145"/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351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353</v>
      </c>
      <c r="C37" s="138"/>
      <c r="D37" s="15">
        <v>19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48" t="s">
        <v>354</v>
      </c>
      <c r="C38" s="49"/>
      <c r="D38" s="47">
        <v>6</v>
      </c>
      <c r="E38" s="145"/>
      <c r="F38" s="146"/>
      <c r="G38" s="26"/>
    </row>
    <row r="39" spans="1:7" ht="20.100000000000001" customHeight="1" x14ac:dyDescent="0.2">
      <c r="A39" s="26"/>
      <c r="B39" s="48" t="s">
        <v>355</v>
      </c>
      <c r="C39" s="49"/>
      <c r="D39" s="47">
        <v>7</v>
      </c>
      <c r="E39" s="145"/>
      <c r="F39" s="146"/>
      <c r="G39" s="26"/>
    </row>
    <row r="40" spans="1:7" ht="20.100000000000001" customHeight="1" x14ac:dyDescent="0.2">
      <c r="A40" s="26"/>
      <c r="B40" s="48" t="s">
        <v>356</v>
      </c>
      <c r="C40" s="49"/>
      <c r="D40" s="47">
        <v>5</v>
      </c>
      <c r="E40" s="145"/>
      <c r="F40" s="146"/>
      <c r="G40" s="26"/>
    </row>
    <row r="41" spans="1:7" ht="20.100000000000001" customHeight="1" x14ac:dyDescent="0.2">
      <c r="A41" s="26"/>
      <c r="B41" s="129" t="s">
        <v>357</v>
      </c>
      <c r="C41" s="130"/>
      <c r="D41" s="11">
        <v>6</v>
      </c>
      <c r="E41" s="135"/>
      <c r="F41" s="136"/>
      <c r="G41" s="26"/>
    </row>
    <row r="42" spans="1:7" ht="20.100000000000001" customHeight="1" x14ac:dyDescent="0.2">
      <c r="A42" s="26"/>
      <c r="B42" s="129" t="s">
        <v>358</v>
      </c>
      <c r="C42" s="130"/>
      <c r="D42" s="11">
        <v>3</v>
      </c>
      <c r="E42" s="135"/>
      <c r="F42" s="136"/>
      <c r="G42" s="26"/>
    </row>
    <row r="43" spans="1:7" ht="20.100000000000001" customHeight="1" x14ac:dyDescent="0.2">
      <c r="A43" s="26"/>
      <c r="B43" s="43" t="s">
        <v>359</v>
      </c>
      <c r="C43" s="44"/>
      <c r="D43" s="11">
        <v>4</v>
      </c>
      <c r="E43" s="145"/>
      <c r="F43" s="146"/>
      <c r="G43" s="26"/>
    </row>
    <row r="44" spans="1:7" ht="20.100000000000001" customHeight="1" x14ac:dyDescent="0.2">
      <c r="A44" s="26"/>
      <c r="B44" s="43" t="s">
        <v>216</v>
      </c>
      <c r="C44" s="44"/>
      <c r="D44" s="11">
        <v>4</v>
      </c>
      <c r="E44" s="145"/>
      <c r="F44" s="146"/>
      <c r="G44" s="26"/>
    </row>
    <row r="45" spans="1:7" ht="20.100000000000001" customHeight="1" x14ac:dyDescent="0.2">
      <c r="A45" s="26"/>
      <c r="B45" s="43" t="s">
        <v>360</v>
      </c>
      <c r="C45" s="44"/>
      <c r="D45" s="11">
        <v>10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43" t="s">
        <v>215</v>
      </c>
      <c r="C46" s="44"/>
      <c r="D46" s="11">
        <v>1</v>
      </c>
      <c r="E46" s="145"/>
      <c r="F46" s="14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41">
    <mergeCell ref="B47:F47"/>
    <mergeCell ref="B11:F11"/>
    <mergeCell ref="B20:F20"/>
    <mergeCell ref="C21:F21"/>
    <mergeCell ref="B22:C22"/>
    <mergeCell ref="E22:F22"/>
    <mergeCell ref="E23:F23"/>
    <mergeCell ref="E27:F27"/>
    <mergeCell ref="B23:C23"/>
    <mergeCell ref="B28:C28"/>
    <mergeCell ref="B27:C27"/>
    <mergeCell ref="E29:F29"/>
    <mergeCell ref="E30:F30"/>
    <mergeCell ref="E24:F24"/>
    <mergeCell ref="E25:F25"/>
    <mergeCell ref="E26:F26"/>
    <mergeCell ref="F9:F10"/>
    <mergeCell ref="B2:F2"/>
    <mergeCell ref="B3:F3"/>
    <mergeCell ref="B5:F5"/>
    <mergeCell ref="B7:F8"/>
    <mergeCell ref="E28:F28"/>
    <mergeCell ref="E31:F31"/>
    <mergeCell ref="B37:C37"/>
    <mergeCell ref="E37:F37"/>
    <mergeCell ref="E45:F45"/>
    <mergeCell ref="E38:F38"/>
    <mergeCell ref="E39:F39"/>
    <mergeCell ref="E40:F40"/>
    <mergeCell ref="E32:F32"/>
    <mergeCell ref="B34:F34"/>
    <mergeCell ref="C35:F35"/>
    <mergeCell ref="B36:C36"/>
    <mergeCell ref="E36:F36"/>
    <mergeCell ref="E46:F46"/>
    <mergeCell ref="B41:C41"/>
    <mergeCell ref="E41:F41"/>
    <mergeCell ref="B42:C42"/>
    <mergeCell ref="E42:F42"/>
    <mergeCell ref="E43:F43"/>
    <mergeCell ref="E44:F4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0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71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3" customHeight="1" x14ac:dyDescent="0.2">
      <c r="A13" s="26"/>
      <c r="B13" s="4">
        <v>1</v>
      </c>
      <c r="C13" s="64" t="s">
        <v>361</v>
      </c>
      <c r="D13" s="5" t="s">
        <v>362</v>
      </c>
      <c r="E13" s="5">
        <v>192</v>
      </c>
      <c r="F13" s="6" t="s">
        <v>2208</v>
      </c>
      <c r="G13" s="26"/>
    </row>
    <row r="14" spans="1:7" ht="20.100000000000001" customHeight="1" x14ac:dyDescent="0.2">
      <c r="A14" s="26"/>
      <c r="B14" s="4"/>
      <c r="C14" s="39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363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63" t="s">
        <v>105</v>
      </c>
      <c r="F22" s="164"/>
      <c r="G22" s="26"/>
    </row>
    <row r="23" spans="1:7" ht="20.100000000000001" customHeight="1" x14ac:dyDescent="0.2">
      <c r="A23" s="26"/>
      <c r="B23" s="137" t="s">
        <v>217</v>
      </c>
      <c r="C23" s="138"/>
      <c r="D23" s="15">
        <v>25</v>
      </c>
      <c r="E23" s="172" t="s">
        <v>105</v>
      </c>
      <c r="F23" s="134"/>
      <c r="G23" s="54"/>
    </row>
    <row r="24" spans="1:7" ht="20.100000000000001" customHeight="1" x14ac:dyDescent="0.2">
      <c r="A24" s="26"/>
      <c r="B24" s="48" t="s">
        <v>364</v>
      </c>
      <c r="C24" s="49"/>
      <c r="D24" s="47">
        <v>12</v>
      </c>
      <c r="E24" s="170" t="s">
        <v>105</v>
      </c>
      <c r="F24" s="136"/>
      <c r="G24" s="54"/>
    </row>
    <row r="25" spans="1:7" ht="20.100000000000001" customHeight="1" x14ac:dyDescent="0.2">
      <c r="A25" s="26"/>
      <c r="B25" s="129" t="s">
        <v>365</v>
      </c>
      <c r="C25" s="130"/>
      <c r="D25" s="11">
        <v>8</v>
      </c>
      <c r="E25" s="170" t="s">
        <v>105</v>
      </c>
      <c r="F25" s="136"/>
      <c r="G25" s="54"/>
    </row>
    <row r="26" spans="1:7" ht="20.100000000000001" customHeight="1" x14ac:dyDescent="0.2">
      <c r="A26" s="26"/>
      <c r="B26" s="129" t="s">
        <v>218</v>
      </c>
      <c r="C26" s="130"/>
      <c r="D26" s="11">
        <v>10</v>
      </c>
      <c r="E26" s="170" t="s">
        <v>105</v>
      </c>
      <c r="F26" s="136"/>
      <c r="G26" s="54"/>
    </row>
    <row r="27" spans="1:7" ht="20.100000000000001" customHeight="1" x14ac:dyDescent="0.2">
      <c r="A27" s="26"/>
      <c r="B27" s="43" t="s">
        <v>219</v>
      </c>
      <c r="C27" s="44"/>
      <c r="D27" s="11">
        <v>4</v>
      </c>
      <c r="E27" s="170" t="s">
        <v>105</v>
      </c>
      <c r="F27" s="136"/>
      <c r="G27" s="54"/>
    </row>
    <row r="28" spans="1:7" ht="20.100000000000001" customHeight="1" x14ac:dyDescent="0.2">
      <c r="A28" s="26"/>
      <c r="B28" s="43" t="s">
        <v>220</v>
      </c>
      <c r="C28" s="44"/>
      <c r="D28" s="11">
        <v>10</v>
      </c>
      <c r="E28" s="170" t="s">
        <v>105</v>
      </c>
      <c r="F28" s="136"/>
      <c r="G28" s="54"/>
    </row>
    <row r="29" spans="1:7" ht="20.100000000000001" customHeight="1" x14ac:dyDescent="0.2">
      <c r="A29" s="26"/>
      <c r="B29" s="43" t="s">
        <v>221</v>
      </c>
      <c r="C29" s="44"/>
      <c r="D29" s="11">
        <v>6</v>
      </c>
      <c r="E29" s="170" t="s">
        <v>105</v>
      </c>
      <c r="F29" s="136"/>
      <c r="G29" s="54"/>
    </row>
    <row r="30" spans="1:7" ht="20.100000000000001" customHeight="1" x14ac:dyDescent="0.2">
      <c r="A30" s="26"/>
      <c r="B30" s="43" t="s">
        <v>222</v>
      </c>
      <c r="C30" s="44"/>
      <c r="D30" s="11">
        <v>12</v>
      </c>
      <c r="E30" s="170" t="s">
        <v>105</v>
      </c>
      <c r="F30" s="136"/>
      <c r="G30" s="54"/>
    </row>
    <row r="31" spans="1:7" ht="20.100000000000001" customHeight="1" x14ac:dyDescent="0.2">
      <c r="A31" s="26"/>
      <c r="B31" s="129" t="s">
        <v>223</v>
      </c>
      <c r="C31" s="130"/>
      <c r="D31" s="11">
        <v>6</v>
      </c>
      <c r="E31" s="170" t="s">
        <v>105</v>
      </c>
      <c r="F31" s="136"/>
      <c r="G31" s="54"/>
    </row>
    <row r="32" spans="1:7" ht="20.100000000000001" customHeight="1" thickBot="1" x14ac:dyDescent="0.25">
      <c r="A32" s="26"/>
      <c r="B32" s="45" t="s">
        <v>224</v>
      </c>
      <c r="C32" s="46"/>
      <c r="D32" s="40">
        <v>10</v>
      </c>
      <c r="E32" s="171" t="s">
        <v>105</v>
      </c>
      <c r="F32" s="146"/>
      <c r="G32" s="54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5">
    <mergeCell ref="F9:F10"/>
    <mergeCell ref="E23:F23"/>
    <mergeCell ref="B2:F2"/>
    <mergeCell ref="B3:F3"/>
    <mergeCell ref="B5:F5"/>
    <mergeCell ref="B7:F8"/>
    <mergeCell ref="B23:C23"/>
    <mergeCell ref="B11:F11"/>
    <mergeCell ref="B20:F20"/>
    <mergeCell ref="C21:F21"/>
    <mergeCell ref="B22:C22"/>
    <mergeCell ref="E22:F22"/>
    <mergeCell ref="E32:F32"/>
    <mergeCell ref="E30:F30"/>
    <mergeCell ref="E25:F25"/>
    <mergeCell ref="E26:F26"/>
    <mergeCell ref="B33:F33"/>
    <mergeCell ref="E31:F31"/>
    <mergeCell ref="E24:F24"/>
    <mergeCell ref="B25:C25"/>
    <mergeCell ref="B26:C26"/>
    <mergeCell ref="B31:C31"/>
    <mergeCell ref="E27:F27"/>
    <mergeCell ref="E28:F28"/>
    <mergeCell ref="E29:F2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>
    <tabColor indexed="10"/>
    <pageSetUpPr fitToPage="1"/>
  </sheetPr>
  <dimension ref="A1:G33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5.5703125" customWidth="1"/>
    <col min="4" max="4" width="31.1406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366</v>
      </c>
      <c r="D13" s="5" t="s">
        <v>229</v>
      </c>
      <c r="E13" s="5">
        <v>479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479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225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367</v>
      </c>
      <c r="C23" s="138"/>
      <c r="D23" s="15">
        <v>31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226</v>
      </c>
      <c r="C24" s="130"/>
      <c r="D24" s="11">
        <v>16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227</v>
      </c>
      <c r="C25" s="44"/>
      <c r="D25" s="11">
        <v>94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368</v>
      </c>
      <c r="C26" s="44"/>
      <c r="D26" s="11">
        <v>23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228</v>
      </c>
      <c r="C27" s="44"/>
      <c r="D27" s="11">
        <v>31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369</v>
      </c>
      <c r="C28" s="130"/>
      <c r="D28" s="11">
        <v>35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370</v>
      </c>
      <c r="C29" s="44"/>
      <c r="D29" s="11">
        <v>37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230</v>
      </c>
      <c r="C30" s="44"/>
      <c r="D30" s="11">
        <v>9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231</v>
      </c>
      <c r="C31" s="44"/>
      <c r="D31" s="11">
        <v>11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371</v>
      </c>
      <c r="C32" s="44"/>
      <c r="D32" s="11">
        <v>30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33:F33"/>
    <mergeCell ref="B11:F11"/>
    <mergeCell ref="B20:F20"/>
    <mergeCell ref="C21:F21"/>
    <mergeCell ref="B22:C22"/>
    <mergeCell ref="E22:F22"/>
    <mergeCell ref="E23:F23"/>
    <mergeCell ref="E24:F24"/>
    <mergeCell ref="E26:F26"/>
    <mergeCell ref="E30:F30"/>
    <mergeCell ref="E29:F29"/>
    <mergeCell ref="E25:F25"/>
    <mergeCell ref="E27:F27"/>
    <mergeCell ref="E31:F31"/>
    <mergeCell ref="E32:F32"/>
    <mergeCell ref="E28:F28"/>
    <mergeCell ref="B23:C23"/>
    <mergeCell ref="B24:C24"/>
    <mergeCell ref="B28:C28"/>
    <mergeCell ref="F9:F10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tabColor indexed="10"/>
    <pageSetUpPr fitToPage="1"/>
  </sheetPr>
  <dimension ref="A1:G47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372</v>
      </c>
      <c r="D13" s="5" t="s">
        <v>2219</v>
      </c>
      <c r="E13" s="5">
        <v>606</v>
      </c>
      <c r="F13" s="6" t="s">
        <v>2209</v>
      </c>
      <c r="G13" s="26"/>
    </row>
    <row r="14" spans="1:7" ht="33.75" customHeight="1" x14ac:dyDescent="0.2">
      <c r="A14" s="26"/>
      <c r="B14" s="4">
        <v>2</v>
      </c>
      <c r="C14" s="5" t="s">
        <v>232</v>
      </c>
      <c r="D14" s="64" t="s">
        <v>2218</v>
      </c>
      <c r="E14" s="5">
        <v>833</v>
      </c>
      <c r="F14" s="6" t="s">
        <v>2208</v>
      </c>
      <c r="G14" s="26"/>
    </row>
    <row r="15" spans="1:7" ht="20.100000000000001" customHeight="1" x14ac:dyDescent="0.2">
      <c r="A15" s="26"/>
      <c r="B15" s="4"/>
      <c r="C15" s="39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1439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4.5" customHeight="1" thickBot="1" x14ac:dyDescent="0.25">
      <c r="A21" s="26"/>
      <c r="B21" s="13" t="s">
        <v>94</v>
      </c>
      <c r="C21" s="173" t="s">
        <v>233</v>
      </c>
      <c r="D21" s="174"/>
      <c r="E21" s="174"/>
      <c r="F21" s="175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234</v>
      </c>
      <c r="C23" s="138"/>
      <c r="D23" s="15">
        <v>57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235</v>
      </c>
      <c r="C24" s="130"/>
      <c r="D24" s="11">
        <v>28</v>
      </c>
      <c r="E24" s="135"/>
      <c r="F24" s="136"/>
      <c r="G24" s="26"/>
    </row>
    <row r="25" spans="1:7" ht="20.100000000000001" customHeight="1" x14ac:dyDescent="0.2">
      <c r="A25" s="26"/>
      <c r="B25" s="129" t="s">
        <v>373</v>
      </c>
      <c r="C25" s="130"/>
      <c r="D25" s="11">
        <v>46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43" t="s">
        <v>374</v>
      </c>
      <c r="C26" s="44"/>
      <c r="D26" s="11">
        <v>18</v>
      </c>
      <c r="E26" s="145"/>
      <c r="F26" s="146"/>
      <c r="G26" s="26"/>
    </row>
    <row r="27" spans="1:7" ht="20.100000000000001" customHeight="1" x14ac:dyDescent="0.2">
      <c r="A27" s="26"/>
      <c r="B27" s="43" t="s">
        <v>375</v>
      </c>
      <c r="C27" s="44"/>
      <c r="D27" s="11">
        <v>9</v>
      </c>
      <c r="E27" s="145"/>
      <c r="F27" s="146"/>
      <c r="G27" s="26"/>
    </row>
    <row r="28" spans="1:7" ht="20.100000000000001" customHeight="1" x14ac:dyDescent="0.2">
      <c r="A28" s="26"/>
      <c r="B28" s="43" t="s">
        <v>376</v>
      </c>
      <c r="C28" s="44"/>
      <c r="D28" s="11">
        <v>11</v>
      </c>
      <c r="E28" s="145"/>
      <c r="F28" s="146"/>
      <c r="G28" s="26"/>
    </row>
    <row r="29" spans="1:7" ht="20.100000000000001" customHeight="1" x14ac:dyDescent="0.2">
      <c r="A29" s="26"/>
      <c r="B29" s="43" t="s">
        <v>377</v>
      </c>
      <c r="C29" s="44"/>
      <c r="D29" s="11">
        <v>30</v>
      </c>
      <c r="E29" s="145"/>
      <c r="F29" s="146"/>
      <c r="G29" s="26"/>
    </row>
    <row r="30" spans="1:7" ht="20.100000000000001" customHeight="1" x14ac:dyDescent="0.2">
      <c r="A30" s="26"/>
      <c r="B30" s="43" t="s">
        <v>378</v>
      </c>
      <c r="C30" s="44"/>
      <c r="D30" s="11">
        <v>4</v>
      </c>
      <c r="E30" s="11"/>
      <c r="F30" s="16"/>
      <c r="G30" s="26"/>
    </row>
    <row r="31" spans="1:7" ht="20.100000000000001" customHeight="1" x14ac:dyDescent="0.2">
      <c r="A31" s="26"/>
      <c r="B31" s="43" t="s">
        <v>379</v>
      </c>
      <c r="C31" s="44"/>
      <c r="D31" s="11">
        <v>17</v>
      </c>
      <c r="E31" s="11"/>
      <c r="F31" s="16"/>
      <c r="G31" s="26"/>
    </row>
    <row r="32" spans="1:7" ht="20.100000000000001" customHeight="1" x14ac:dyDescent="0.2">
      <c r="A32" s="26"/>
      <c r="B32" s="43" t="s">
        <v>380</v>
      </c>
      <c r="C32" s="44"/>
      <c r="D32" s="11">
        <v>38</v>
      </c>
      <c r="E32" s="11"/>
      <c r="F32" s="1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5.5" customHeight="1" thickBot="1" x14ac:dyDescent="0.25">
      <c r="A35" s="26"/>
      <c r="B35" s="13" t="s">
        <v>95</v>
      </c>
      <c r="C35" s="167" t="s">
        <v>381</v>
      </c>
      <c r="D35" s="168"/>
      <c r="E35" s="168"/>
      <c r="F35" s="169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382</v>
      </c>
      <c r="C37" s="138"/>
      <c r="D37" s="15">
        <v>36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48" t="s">
        <v>383</v>
      </c>
      <c r="C38" s="49"/>
      <c r="D38" s="47">
        <v>11</v>
      </c>
      <c r="E38" s="145"/>
      <c r="F38" s="146"/>
      <c r="G38" s="26"/>
    </row>
    <row r="39" spans="1:7" ht="20.100000000000001" customHeight="1" x14ac:dyDescent="0.2">
      <c r="A39" s="26"/>
      <c r="B39" s="129" t="s">
        <v>236</v>
      </c>
      <c r="C39" s="130"/>
      <c r="D39" s="11">
        <v>44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129" t="s">
        <v>384</v>
      </c>
      <c r="C40" s="130"/>
      <c r="D40" s="11">
        <v>29</v>
      </c>
      <c r="E40" s="135" t="s">
        <v>105</v>
      </c>
      <c r="F40" s="136"/>
      <c r="G40" s="26"/>
    </row>
    <row r="41" spans="1:7" ht="20.100000000000001" customHeight="1" x14ac:dyDescent="0.2">
      <c r="A41" s="26"/>
      <c r="B41" s="43" t="s">
        <v>385</v>
      </c>
      <c r="C41" s="44"/>
      <c r="D41" s="11">
        <v>13</v>
      </c>
      <c r="E41" s="145"/>
      <c r="F41" s="146"/>
      <c r="G41" s="26"/>
    </row>
    <row r="42" spans="1:7" ht="20.100000000000001" customHeight="1" x14ac:dyDescent="0.2">
      <c r="A42" s="26"/>
      <c r="B42" s="43" t="s">
        <v>237</v>
      </c>
      <c r="C42" s="44"/>
      <c r="D42" s="11">
        <v>33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386</v>
      </c>
      <c r="C43" s="44"/>
      <c r="D43" s="11">
        <v>18</v>
      </c>
      <c r="E43" s="145"/>
      <c r="F43" s="146"/>
      <c r="G43" s="26"/>
    </row>
    <row r="44" spans="1:7" ht="20.100000000000001" customHeight="1" x14ac:dyDescent="0.2">
      <c r="A44" s="26"/>
      <c r="B44" s="43" t="s">
        <v>122</v>
      </c>
      <c r="C44" s="44"/>
      <c r="D44" s="11">
        <v>32</v>
      </c>
      <c r="E44" s="145" t="s">
        <v>105</v>
      </c>
      <c r="F44" s="146"/>
      <c r="G44" s="26"/>
    </row>
    <row r="45" spans="1:7" ht="20.100000000000001" customHeight="1" x14ac:dyDescent="0.2">
      <c r="A45" s="26"/>
      <c r="B45" s="43" t="s">
        <v>121</v>
      </c>
      <c r="C45" s="44"/>
      <c r="D45" s="11">
        <v>23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129" t="s">
        <v>387</v>
      </c>
      <c r="C46" s="130"/>
      <c r="D46" s="11">
        <v>68</v>
      </c>
      <c r="E46" s="135" t="s">
        <v>105</v>
      </c>
      <c r="F46" s="13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39">
    <mergeCell ref="E45:F45"/>
    <mergeCell ref="E44:F44"/>
    <mergeCell ref="E28:F28"/>
    <mergeCell ref="E29:F29"/>
    <mergeCell ref="B34:F34"/>
    <mergeCell ref="B39:C39"/>
    <mergeCell ref="E39:F39"/>
    <mergeCell ref="E38:F38"/>
    <mergeCell ref="B36:C36"/>
    <mergeCell ref="E36:F36"/>
    <mergeCell ref="B37:C37"/>
    <mergeCell ref="E37:F37"/>
    <mergeCell ref="B40:C40"/>
    <mergeCell ref="E40:F40"/>
    <mergeCell ref="E41:F41"/>
    <mergeCell ref="F9:F10"/>
    <mergeCell ref="E24:F24"/>
    <mergeCell ref="E25:F25"/>
    <mergeCell ref="B25:C25"/>
    <mergeCell ref="B2:F2"/>
    <mergeCell ref="B3:F3"/>
    <mergeCell ref="B5:F5"/>
    <mergeCell ref="B7:F8"/>
    <mergeCell ref="B47:F47"/>
    <mergeCell ref="B11:F11"/>
    <mergeCell ref="B20:F20"/>
    <mergeCell ref="C21:F21"/>
    <mergeCell ref="B22:C22"/>
    <mergeCell ref="E22:F22"/>
    <mergeCell ref="E23:F23"/>
    <mergeCell ref="B23:C23"/>
    <mergeCell ref="B24:C24"/>
    <mergeCell ref="C35:F35"/>
    <mergeCell ref="E27:F27"/>
    <mergeCell ref="E26:F26"/>
    <mergeCell ref="B46:C46"/>
    <mergeCell ref="E46:F46"/>
    <mergeCell ref="E42:F42"/>
    <mergeCell ref="E43:F4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tabColor indexed="10"/>
    <pageSetUpPr fitToPage="1"/>
  </sheetPr>
  <dimension ref="A1:G45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2"/>
      <c r="C1" s="23"/>
      <c r="D1" s="23"/>
      <c r="E1" s="23"/>
      <c r="F1" s="23"/>
      <c r="G1" s="24"/>
    </row>
    <row r="2" spans="1:7" ht="31.5" customHeight="1" x14ac:dyDescent="0.4">
      <c r="A2" s="94"/>
      <c r="B2" s="176" t="s">
        <v>100</v>
      </c>
      <c r="C2" s="139"/>
      <c r="D2" s="139"/>
      <c r="E2" s="139"/>
      <c r="F2" s="139"/>
      <c r="G2" s="28"/>
    </row>
    <row r="3" spans="1:7" ht="30" customHeight="1" x14ac:dyDescent="0.35">
      <c r="A3" s="95"/>
      <c r="B3" s="177" t="s">
        <v>98</v>
      </c>
      <c r="C3" s="140"/>
      <c r="D3" s="140"/>
      <c r="E3" s="140"/>
      <c r="F3" s="140"/>
      <c r="G3" s="26"/>
    </row>
    <row r="4" spans="1:7" ht="17.25" customHeight="1" x14ac:dyDescent="0.3">
      <c r="A4" s="95"/>
      <c r="B4" s="97"/>
      <c r="C4" s="17"/>
      <c r="D4" s="17"/>
      <c r="E4" s="17"/>
      <c r="F4" s="17"/>
      <c r="G4" s="26"/>
    </row>
    <row r="5" spans="1:7" ht="17.25" customHeight="1" x14ac:dyDescent="0.3">
      <c r="A5" s="95"/>
      <c r="B5" s="178" t="s">
        <v>2207</v>
      </c>
      <c r="C5" s="141"/>
      <c r="D5" s="141"/>
      <c r="E5" s="141"/>
      <c r="F5" s="141"/>
      <c r="G5" s="26"/>
    </row>
    <row r="6" spans="1:7" ht="15" customHeight="1" x14ac:dyDescent="0.2">
      <c r="A6" s="95"/>
      <c r="B6" s="98"/>
      <c r="C6" s="18"/>
      <c r="D6" s="18"/>
      <c r="E6" s="18"/>
      <c r="F6" s="18"/>
      <c r="G6" s="26"/>
    </row>
    <row r="7" spans="1:7" ht="17.25" customHeight="1" x14ac:dyDescent="0.2">
      <c r="A7" s="95"/>
      <c r="B7" s="179" t="s">
        <v>72</v>
      </c>
      <c r="C7" s="142"/>
      <c r="D7" s="142"/>
      <c r="E7" s="142"/>
      <c r="F7" s="142"/>
      <c r="G7" s="26"/>
    </row>
    <row r="8" spans="1:7" ht="17.25" customHeight="1" thickBot="1" x14ac:dyDescent="0.25">
      <c r="A8" s="95"/>
      <c r="B8" s="179"/>
      <c r="C8" s="142"/>
      <c r="D8" s="142"/>
      <c r="E8" s="142"/>
      <c r="F8" s="142"/>
      <c r="G8" s="26"/>
    </row>
    <row r="9" spans="1:7" ht="17.25" customHeight="1" x14ac:dyDescent="0.2">
      <c r="A9" s="95"/>
      <c r="B9" s="9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95"/>
      <c r="B10" s="20"/>
      <c r="C10" s="21"/>
      <c r="D10" s="21"/>
      <c r="E10" s="21"/>
      <c r="F10" s="144"/>
      <c r="G10" s="26"/>
    </row>
    <row r="11" spans="1:7" ht="18.75" thickBot="1" x14ac:dyDescent="0.4">
      <c r="A11" s="95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95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95"/>
      <c r="B13" s="4">
        <v>1</v>
      </c>
      <c r="C13" s="5" t="s">
        <v>388</v>
      </c>
      <c r="D13" s="5" t="s">
        <v>389</v>
      </c>
      <c r="E13" s="5">
        <v>188</v>
      </c>
      <c r="F13" s="6" t="s">
        <v>2216</v>
      </c>
      <c r="G13" s="26"/>
    </row>
    <row r="14" spans="1:7" ht="20.100000000000001" customHeight="1" x14ac:dyDescent="0.2">
      <c r="A14" s="95"/>
      <c r="B14" s="4">
        <v>2</v>
      </c>
      <c r="C14" s="5" t="s">
        <v>398</v>
      </c>
      <c r="D14" s="5" t="s">
        <v>399</v>
      </c>
      <c r="E14" s="5">
        <v>871</v>
      </c>
      <c r="F14" s="6" t="s">
        <v>2208</v>
      </c>
      <c r="G14" s="26"/>
    </row>
    <row r="15" spans="1:7" ht="20.100000000000001" customHeight="1" x14ac:dyDescent="0.2">
      <c r="A15" s="95"/>
      <c r="B15" s="4"/>
      <c r="C15" s="7"/>
      <c r="D15" s="5"/>
      <c r="E15" s="5"/>
      <c r="F15" s="6"/>
      <c r="G15" s="26"/>
    </row>
    <row r="16" spans="1:7" ht="20.100000000000001" customHeight="1" x14ac:dyDescent="0.2">
      <c r="A16" s="95"/>
      <c r="B16" s="4"/>
      <c r="C16" s="7"/>
      <c r="D16" s="5"/>
      <c r="E16" s="5"/>
      <c r="F16" s="6"/>
      <c r="G16" s="26"/>
    </row>
    <row r="17" spans="1:7" ht="15" hidden="1" x14ac:dyDescent="0.2">
      <c r="A17" s="95"/>
      <c r="B17" s="9"/>
      <c r="C17" s="1"/>
      <c r="D17" s="1"/>
      <c r="E17" s="1">
        <f>SUM(E13:E16)</f>
        <v>1059</v>
      </c>
      <c r="F17" s="10"/>
      <c r="G17" s="26"/>
    </row>
    <row r="18" spans="1:7" ht="15" hidden="1" x14ac:dyDescent="0.2">
      <c r="A18" s="95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95"/>
      <c r="B19" s="20"/>
      <c r="C19" s="21"/>
      <c r="D19" s="21"/>
      <c r="E19" s="21"/>
      <c r="F19" s="29"/>
      <c r="G19" s="26"/>
    </row>
    <row r="20" spans="1:7" ht="18.75" thickBot="1" x14ac:dyDescent="0.4">
      <c r="A20" s="95"/>
      <c r="B20" s="121" t="s">
        <v>92</v>
      </c>
      <c r="C20" s="122"/>
      <c r="D20" s="122"/>
      <c r="E20" s="122"/>
      <c r="F20" s="123"/>
      <c r="G20" s="26"/>
    </row>
    <row r="21" spans="1:7" ht="53.25" customHeight="1" thickBot="1" x14ac:dyDescent="0.25">
      <c r="A21" s="95"/>
      <c r="B21" s="13" t="s">
        <v>94</v>
      </c>
      <c r="C21" s="124" t="s">
        <v>390</v>
      </c>
      <c r="D21" s="125"/>
      <c r="E21" s="125"/>
      <c r="F21" s="126"/>
      <c r="G21" s="26"/>
    </row>
    <row r="22" spans="1:7" ht="20.100000000000001" customHeight="1" thickBot="1" x14ac:dyDescent="0.25">
      <c r="A22" s="95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95"/>
      <c r="B23" s="137" t="s">
        <v>391</v>
      </c>
      <c r="C23" s="138"/>
      <c r="D23" s="15">
        <v>45</v>
      </c>
      <c r="E23" s="133" t="s">
        <v>105</v>
      </c>
      <c r="F23" s="134"/>
      <c r="G23" s="26"/>
    </row>
    <row r="24" spans="1:7" ht="20.100000000000001" customHeight="1" x14ac:dyDescent="0.2">
      <c r="A24" s="95"/>
      <c r="B24" s="48" t="s">
        <v>392</v>
      </c>
      <c r="C24" s="49"/>
      <c r="D24" s="47">
        <v>27</v>
      </c>
      <c r="E24" s="145" t="s">
        <v>105</v>
      </c>
      <c r="F24" s="146"/>
      <c r="G24" s="26"/>
    </row>
    <row r="25" spans="1:7" ht="20.100000000000001" customHeight="1" x14ac:dyDescent="0.2">
      <c r="A25" s="95"/>
      <c r="B25" s="48" t="s">
        <v>393</v>
      </c>
      <c r="C25" s="49"/>
      <c r="D25" s="47">
        <v>9</v>
      </c>
      <c r="E25" s="145"/>
      <c r="F25" s="146"/>
      <c r="G25" s="26"/>
    </row>
    <row r="26" spans="1:7" ht="20.100000000000001" customHeight="1" x14ac:dyDescent="0.2">
      <c r="A26" s="95"/>
      <c r="B26" s="129" t="s">
        <v>394</v>
      </c>
      <c r="C26" s="130"/>
      <c r="D26" s="11">
        <v>5</v>
      </c>
      <c r="E26" s="135"/>
      <c r="F26" s="136"/>
      <c r="G26" s="26"/>
    </row>
    <row r="27" spans="1:7" ht="20.100000000000001" customHeight="1" x14ac:dyDescent="0.2">
      <c r="A27" s="95"/>
      <c r="B27" s="129" t="s">
        <v>395</v>
      </c>
      <c r="C27" s="130"/>
      <c r="D27" s="11">
        <v>8</v>
      </c>
      <c r="E27" s="135"/>
      <c r="F27" s="136"/>
      <c r="G27" s="26"/>
    </row>
    <row r="28" spans="1:7" ht="20.100000000000001" customHeight="1" x14ac:dyDescent="0.2">
      <c r="A28" s="95"/>
      <c r="B28" s="43" t="s">
        <v>397</v>
      </c>
      <c r="C28" s="44"/>
      <c r="D28" s="11">
        <v>6</v>
      </c>
      <c r="E28" s="145"/>
      <c r="F28" s="146"/>
      <c r="G28" s="26"/>
    </row>
    <row r="29" spans="1:7" ht="20.100000000000001" customHeight="1" x14ac:dyDescent="0.2">
      <c r="A29" s="95"/>
      <c r="B29" s="43" t="s">
        <v>396</v>
      </c>
      <c r="C29" s="44"/>
      <c r="D29" s="11">
        <v>0</v>
      </c>
      <c r="E29" s="145"/>
      <c r="F29" s="146"/>
      <c r="G29" s="26"/>
    </row>
    <row r="30" spans="1:7" ht="15.75" thickBot="1" x14ac:dyDescent="0.25">
      <c r="A30" s="95"/>
      <c r="B30" s="100"/>
      <c r="C30" s="30"/>
      <c r="D30" s="30"/>
      <c r="E30" s="30"/>
      <c r="F30" s="30"/>
      <c r="G30" s="26"/>
    </row>
    <row r="31" spans="1:7" ht="24.95" customHeight="1" thickBot="1" x14ac:dyDescent="0.4">
      <c r="A31" s="95"/>
      <c r="B31" s="121" t="s">
        <v>92</v>
      </c>
      <c r="C31" s="122"/>
      <c r="D31" s="122"/>
      <c r="E31" s="122"/>
      <c r="F31" s="123"/>
      <c r="G31" s="26"/>
    </row>
    <row r="32" spans="1:7" ht="39" customHeight="1" thickBot="1" x14ac:dyDescent="0.25">
      <c r="A32" s="95"/>
      <c r="B32" s="13" t="s">
        <v>95</v>
      </c>
      <c r="C32" s="124" t="s">
        <v>400</v>
      </c>
      <c r="D32" s="125"/>
      <c r="E32" s="125"/>
      <c r="F32" s="126"/>
      <c r="G32" s="26"/>
    </row>
    <row r="33" spans="1:7" ht="20.100000000000001" customHeight="1" thickBot="1" x14ac:dyDescent="0.25">
      <c r="A33" s="95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95"/>
      <c r="B34" s="137" t="s">
        <v>401</v>
      </c>
      <c r="C34" s="138"/>
      <c r="D34" s="15">
        <v>48</v>
      </c>
      <c r="E34" s="133" t="s">
        <v>105</v>
      </c>
      <c r="F34" s="134"/>
      <c r="G34" s="26"/>
    </row>
    <row r="35" spans="1:7" ht="20.100000000000001" customHeight="1" x14ac:dyDescent="0.2">
      <c r="A35" s="95"/>
      <c r="B35" s="129" t="s">
        <v>402</v>
      </c>
      <c r="C35" s="130"/>
      <c r="D35" s="11">
        <v>21</v>
      </c>
      <c r="E35" s="135"/>
      <c r="F35" s="136"/>
      <c r="G35" s="26"/>
    </row>
    <row r="36" spans="1:7" ht="20.100000000000001" customHeight="1" x14ac:dyDescent="0.2">
      <c r="A36" s="95"/>
      <c r="B36" s="129" t="s">
        <v>403</v>
      </c>
      <c r="C36" s="130"/>
      <c r="D36" s="11">
        <v>30</v>
      </c>
      <c r="E36" s="135"/>
      <c r="F36" s="136"/>
      <c r="G36" s="26"/>
    </row>
    <row r="37" spans="1:7" ht="20.100000000000001" customHeight="1" x14ac:dyDescent="0.2">
      <c r="A37" s="95"/>
      <c r="B37" s="129" t="s">
        <v>404</v>
      </c>
      <c r="C37" s="130"/>
      <c r="D37" s="11">
        <v>91</v>
      </c>
      <c r="E37" s="135" t="s">
        <v>105</v>
      </c>
      <c r="F37" s="136"/>
      <c r="G37" s="26"/>
    </row>
    <row r="38" spans="1:7" ht="20.100000000000001" customHeight="1" x14ac:dyDescent="0.2">
      <c r="A38" s="95"/>
      <c r="B38" s="129" t="s">
        <v>405</v>
      </c>
      <c r="C38" s="130"/>
      <c r="D38" s="11">
        <v>80</v>
      </c>
      <c r="E38" s="135" t="s">
        <v>105</v>
      </c>
      <c r="F38" s="136"/>
      <c r="G38" s="26"/>
    </row>
    <row r="39" spans="1:7" ht="20.100000000000001" customHeight="1" x14ac:dyDescent="0.2">
      <c r="A39" s="95"/>
      <c r="B39" s="129" t="s">
        <v>406</v>
      </c>
      <c r="C39" s="130"/>
      <c r="D39" s="11">
        <v>46</v>
      </c>
      <c r="E39" s="135" t="s">
        <v>105</v>
      </c>
      <c r="F39" s="136"/>
      <c r="G39" s="26"/>
    </row>
    <row r="40" spans="1:7" ht="20.100000000000001" customHeight="1" x14ac:dyDescent="0.2">
      <c r="A40" s="95"/>
      <c r="B40" s="129" t="s">
        <v>407</v>
      </c>
      <c r="C40" s="130"/>
      <c r="D40" s="11">
        <v>101</v>
      </c>
      <c r="E40" s="145" t="s">
        <v>105</v>
      </c>
      <c r="F40" s="146"/>
      <c r="G40" s="26"/>
    </row>
    <row r="41" spans="1:7" ht="20.100000000000001" customHeight="1" x14ac:dyDescent="0.2">
      <c r="A41" s="95"/>
      <c r="B41" s="129" t="s">
        <v>408</v>
      </c>
      <c r="C41" s="130"/>
      <c r="D41" s="11">
        <v>113</v>
      </c>
      <c r="E41" s="145" t="s">
        <v>105</v>
      </c>
      <c r="F41" s="146"/>
      <c r="G41" s="26"/>
    </row>
    <row r="42" spans="1:7" ht="20.100000000000001" customHeight="1" x14ac:dyDescent="0.2">
      <c r="A42" s="95"/>
      <c r="B42" s="129" t="s">
        <v>409</v>
      </c>
      <c r="C42" s="130"/>
      <c r="D42" s="11">
        <v>47</v>
      </c>
      <c r="E42" s="145" t="s">
        <v>105</v>
      </c>
      <c r="F42" s="146"/>
      <c r="G42" s="26"/>
    </row>
    <row r="43" spans="1:7" ht="20.100000000000001" customHeight="1" thickBot="1" x14ac:dyDescent="0.25">
      <c r="A43" s="95"/>
      <c r="B43" s="129" t="s">
        <v>410</v>
      </c>
      <c r="C43" s="130"/>
      <c r="D43" s="11">
        <v>41</v>
      </c>
      <c r="E43" s="145"/>
      <c r="F43" s="146"/>
      <c r="G43" s="26"/>
    </row>
    <row r="44" spans="1:7" ht="20.100000000000001" customHeight="1" thickBot="1" x14ac:dyDescent="0.4">
      <c r="A44" s="96"/>
      <c r="B44" s="165"/>
      <c r="C44" s="117"/>
      <c r="D44" s="117"/>
      <c r="E44" s="117"/>
      <c r="F44" s="166"/>
      <c r="G44" s="27"/>
    </row>
    <row r="45" spans="1:7" x14ac:dyDescent="0.2">
      <c r="G45" s="93"/>
    </row>
  </sheetData>
  <mergeCells count="45">
    <mergeCell ref="B36:C36"/>
    <mergeCell ref="B37:C37"/>
    <mergeCell ref="B11:F11"/>
    <mergeCell ref="B20:F20"/>
    <mergeCell ref="E25:F25"/>
    <mergeCell ref="E28:F28"/>
    <mergeCell ref="E29:F29"/>
    <mergeCell ref="B31:F31"/>
    <mergeCell ref="B44:F44"/>
    <mergeCell ref="C21:F21"/>
    <mergeCell ref="B22:C22"/>
    <mergeCell ref="E22:F22"/>
    <mergeCell ref="E23:F23"/>
    <mergeCell ref="E26:F26"/>
    <mergeCell ref="E27:F27"/>
    <mergeCell ref="B23:C23"/>
    <mergeCell ref="B26:C26"/>
    <mergeCell ref="B27:C27"/>
    <mergeCell ref="E24:F24"/>
    <mergeCell ref="C32:F32"/>
    <mergeCell ref="B33:C33"/>
    <mergeCell ref="E33:F33"/>
    <mergeCell ref="E42:F42"/>
    <mergeCell ref="E43:F43"/>
    <mergeCell ref="B2:F2"/>
    <mergeCell ref="B3:F3"/>
    <mergeCell ref="B5:F5"/>
    <mergeCell ref="B7:F8"/>
    <mergeCell ref="F9:F10"/>
    <mergeCell ref="B43:C43"/>
    <mergeCell ref="B42:C42"/>
    <mergeCell ref="E34:F34"/>
    <mergeCell ref="E35:F35"/>
    <mergeCell ref="E41:F41"/>
    <mergeCell ref="B40:C40"/>
    <mergeCell ref="B41:C41"/>
    <mergeCell ref="E36:F36"/>
    <mergeCell ref="E37:F37"/>
    <mergeCell ref="E38:F38"/>
    <mergeCell ref="B38:C38"/>
    <mergeCell ref="B39:C39"/>
    <mergeCell ref="E39:F39"/>
    <mergeCell ref="E40:F40"/>
    <mergeCell ref="B34:C34"/>
    <mergeCell ref="B35:C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tabColor indexed="10"/>
    <pageSetUpPr fitToPage="1"/>
  </sheetPr>
  <dimension ref="A1:G45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3" customHeight="1" x14ac:dyDescent="0.2">
      <c r="A13" s="26"/>
      <c r="B13" s="4">
        <v>1</v>
      </c>
      <c r="C13" s="64" t="s">
        <v>411</v>
      </c>
      <c r="D13" s="5" t="s">
        <v>412</v>
      </c>
      <c r="E13" s="5">
        <v>201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64" t="s">
        <v>423</v>
      </c>
      <c r="D14" s="5" t="s">
        <v>425</v>
      </c>
      <c r="E14" s="5">
        <v>586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787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6" customHeight="1" thickBot="1" x14ac:dyDescent="0.25">
      <c r="A21" s="26"/>
      <c r="B21" s="13" t="s">
        <v>94</v>
      </c>
      <c r="C21" s="124" t="s">
        <v>413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414</v>
      </c>
      <c r="C23" s="138"/>
      <c r="D23" s="15">
        <v>12</v>
      </c>
      <c r="E23" s="133"/>
      <c r="F23" s="134"/>
      <c r="G23" s="26"/>
    </row>
    <row r="24" spans="1:7" ht="20.100000000000001" customHeight="1" x14ac:dyDescent="0.2">
      <c r="A24" s="26"/>
      <c r="B24" s="129" t="s">
        <v>415</v>
      </c>
      <c r="C24" s="130"/>
      <c r="D24" s="11">
        <v>15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416</v>
      </c>
      <c r="C25" s="44"/>
      <c r="D25" s="11">
        <v>11</v>
      </c>
      <c r="E25" s="145"/>
      <c r="F25" s="146"/>
      <c r="G25" s="26"/>
    </row>
    <row r="26" spans="1:7" ht="20.100000000000001" customHeight="1" x14ac:dyDescent="0.2">
      <c r="A26" s="26"/>
      <c r="B26" s="43" t="s">
        <v>417</v>
      </c>
      <c r="C26" s="44"/>
      <c r="D26" s="11">
        <v>9</v>
      </c>
      <c r="E26" s="145"/>
      <c r="F26" s="146"/>
      <c r="G26" s="26"/>
    </row>
    <row r="27" spans="1:7" ht="20.100000000000001" customHeight="1" x14ac:dyDescent="0.2">
      <c r="A27" s="26"/>
      <c r="B27" s="43" t="s">
        <v>418</v>
      </c>
      <c r="C27" s="44"/>
      <c r="D27" s="11">
        <v>1</v>
      </c>
      <c r="E27" s="145"/>
      <c r="F27" s="146"/>
      <c r="G27" s="26"/>
    </row>
    <row r="28" spans="1:7" ht="20.100000000000001" customHeight="1" x14ac:dyDescent="0.2">
      <c r="A28" s="26"/>
      <c r="B28" s="129" t="s">
        <v>419</v>
      </c>
      <c r="C28" s="130"/>
      <c r="D28" s="11">
        <v>3</v>
      </c>
      <c r="E28" s="135"/>
      <c r="F28" s="136"/>
      <c r="G28" s="26"/>
    </row>
    <row r="29" spans="1:7" ht="20.100000000000001" customHeight="1" x14ac:dyDescent="0.2">
      <c r="A29" s="26"/>
      <c r="B29" s="43" t="s">
        <v>420</v>
      </c>
      <c r="C29" s="44"/>
      <c r="D29" s="11">
        <v>4</v>
      </c>
      <c r="E29" s="145"/>
      <c r="F29" s="146"/>
      <c r="G29" s="26"/>
    </row>
    <row r="30" spans="1:7" ht="20.100000000000001" customHeight="1" x14ac:dyDescent="0.2">
      <c r="A30" s="26"/>
      <c r="B30" s="43" t="s">
        <v>421</v>
      </c>
      <c r="C30" s="44"/>
      <c r="D30" s="11">
        <v>1</v>
      </c>
      <c r="E30" s="145"/>
      <c r="F30" s="146"/>
      <c r="G30" s="26"/>
    </row>
    <row r="31" spans="1:7" ht="20.100000000000001" customHeight="1" x14ac:dyDescent="0.2">
      <c r="A31" s="26"/>
      <c r="B31" s="43" t="s">
        <v>422</v>
      </c>
      <c r="C31" s="44"/>
      <c r="D31" s="11">
        <v>34</v>
      </c>
      <c r="E31" s="145" t="s">
        <v>105</v>
      </c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0.100000000000001" customHeight="1" thickBot="1" x14ac:dyDescent="0.25">
      <c r="A34" s="26"/>
      <c r="B34" s="13" t="s">
        <v>95</v>
      </c>
      <c r="C34" s="149" t="s">
        <v>424</v>
      </c>
      <c r="D34" s="150"/>
      <c r="E34" s="150"/>
      <c r="F34" s="151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29" t="s">
        <v>426</v>
      </c>
      <c r="C36" s="130"/>
      <c r="D36" s="15">
        <v>43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129" t="s">
        <v>427</v>
      </c>
      <c r="C37" s="130"/>
      <c r="D37" s="11">
        <v>39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428</v>
      </c>
      <c r="C38" s="130"/>
      <c r="D38" s="11">
        <v>11</v>
      </c>
      <c r="E38" s="135"/>
      <c r="F38" s="136"/>
      <c r="G38" s="26"/>
    </row>
    <row r="39" spans="1:7" ht="20.100000000000001" customHeight="1" x14ac:dyDescent="0.2">
      <c r="A39" s="26"/>
      <c r="B39" s="129" t="s">
        <v>429</v>
      </c>
      <c r="C39" s="130"/>
      <c r="D39" s="11">
        <v>38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29" t="s">
        <v>430</v>
      </c>
      <c r="C40" s="130"/>
      <c r="D40" s="11">
        <v>29</v>
      </c>
      <c r="E40" s="145"/>
      <c r="F40" s="146"/>
      <c r="G40" s="26"/>
    </row>
    <row r="41" spans="1:7" ht="20.100000000000001" customHeight="1" x14ac:dyDescent="0.2">
      <c r="A41" s="26"/>
      <c r="B41" s="129" t="s">
        <v>431</v>
      </c>
      <c r="C41" s="130"/>
      <c r="D41" s="11">
        <v>99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129" t="s">
        <v>432</v>
      </c>
      <c r="C42" s="130"/>
      <c r="D42" s="11">
        <v>56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129" t="s">
        <v>433</v>
      </c>
      <c r="C43" s="130"/>
      <c r="D43" s="11">
        <v>32</v>
      </c>
      <c r="E43" s="135" t="s">
        <v>105</v>
      </c>
      <c r="F43" s="136"/>
      <c r="G43" s="26"/>
    </row>
    <row r="44" spans="1:7" ht="20.100000000000001" customHeight="1" thickBot="1" x14ac:dyDescent="0.25">
      <c r="A44" s="26"/>
      <c r="B44" s="43" t="s">
        <v>434</v>
      </c>
      <c r="C44" s="44"/>
      <c r="D44" s="40">
        <v>41</v>
      </c>
      <c r="E44" s="145" t="s">
        <v>105</v>
      </c>
      <c r="F44" s="146"/>
      <c r="G44" s="26"/>
    </row>
    <row r="45" spans="1:7" ht="20.100000000000001" customHeight="1" thickBot="1" x14ac:dyDescent="0.4">
      <c r="A45" s="27"/>
      <c r="B45" s="165"/>
      <c r="C45" s="117"/>
      <c r="D45" s="117"/>
      <c r="E45" s="117"/>
      <c r="F45" s="166"/>
      <c r="G45" s="27"/>
    </row>
  </sheetData>
  <mergeCells count="44">
    <mergeCell ref="B2:F2"/>
    <mergeCell ref="B3:F3"/>
    <mergeCell ref="B5:F5"/>
    <mergeCell ref="B7:F8"/>
    <mergeCell ref="E30:F30"/>
    <mergeCell ref="F9:F10"/>
    <mergeCell ref="E22:F22"/>
    <mergeCell ref="E23:F23"/>
    <mergeCell ref="E24:F24"/>
    <mergeCell ref="E28:F28"/>
    <mergeCell ref="B23:C23"/>
    <mergeCell ref="B28:C28"/>
    <mergeCell ref="E29:F29"/>
    <mergeCell ref="E27:F27"/>
    <mergeCell ref="E26:F26"/>
    <mergeCell ref="B33:F33"/>
    <mergeCell ref="E39:F39"/>
    <mergeCell ref="E44:F44"/>
    <mergeCell ref="B24:C24"/>
    <mergeCell ref="E42:F42"/>
    <mergeCell ref="B41:C41"/>
    <mergeCell ref="B42:C42"/>
    <mergeCell ref="B43:C43"/>
    <mergeCell ref="E40:F40"/>
    <mergeCell ref="B35:C35"/>
    <mergeCell ref="E35:F35"/>
    <mergeCell ref="B38:C38"/>
    <mergeCell ref="E38:F38"/>
    <mergeCell ref="E31:F31"/>
    <mergeCell ref="C34:F34"/>
    <mergeCell ref="B39:C39"/>
    <mergeCell ref="B11:F11"/>
    <mergeCell ref="B20:F20"/>
    <mergeCell ref="C21:F21"/>
    <mergeCell ref="B22:C22"/>
    <mergeCell ref="E25:F25"/>
    <mergeCell ref="E43:F43"/>
    <mergeCell ref="B40:C40"/>
    <mergeCell ref="B36:C36"/>
    <mergeCell ref="E36:F36"/>
    <mergeCell ref="B45:F45"/>
    <mergeCell ref="E37:F37"/>
    <mergeCell ref="E41:F41"/>
    <mergeCell ref="B37:C3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5">
    <tabColor indexed="10"/>
    <pageSetUpPr fitToPage="1"/>
  </sheetPr>
  <dimension ref="A1:G33"/>
  <sheetViews>
    <sheetView topLeftCell="A22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0.7109375" customWidth="1"/>
    <col min="3" max="3" width="47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73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435</v>
      </c>
      <c r="D13" s="50" t="s">
        <v>436</v>
      </c>
      <c r="E13" s="5">
        <v>615</v>
      </c>
      <c r="F13" s="6" t="s">
        <v>2208</v>
      </c>
      <c r="G13" s="26"/>
    </row>
    <row r="14" spans="1:7" ht="20.100000000000001" customHeight="1" x14ac:dyDescent="0.2">
      <c r="A14" s="26"/>
      <c r="B14" s="4"/>
      <c r="C14" s="38"/>
      <c r="D14" s="50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615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437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438</v>
      </c>
      <c r="C23" s="138"/>
      <c r="D23" s="15">
        <v>106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439</v>
      </c>
      <c r="C24" s="49"/>
      <c r="D24" s="47">
        <v>30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440</v>
      </c>
      <c r="C25" s="49"/>
      <c r="D25" s="47">
        <v>20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441</v>
      </c>
      <c r="C26" s="49"/>
      <c r="D26" s="47">
        <v>22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442</v>
      </c>
      <c r="C27" s="130"/>
      <c r="D27" s="11">
        <v>64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443</v>
      </c>
      <c r="C28" s="130"/>
      <c r="D28" s="11">
        <v>82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444</v>
      </c>
      <c r="C29" s="44"/>
      <c r="D29" s="11">
        <v>29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445</v>
      </c>
      <c r="C30" s="44"/>
      <c r="D30" s="11">
        <v>37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446</v>
      </c>
      <c r="C31" s="44"/>
      <c r="D31" s="11">
        <v>10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447</v>
      </c>
      <c r="C32" s="44"/>
      <c r="D32" s="11">
        <v>35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33:F33"/>
    <mergeCell ref="B11:F11"/>
    <mergeCell ref="B20:F20"/>
    <mergeCell ref="C21:F21"/>
    <mergeCell ref="B22:C22"/>
    <mergeCell ref="E22:F22"/>
    <mergeCell ref="E29:F29"/>
    <mergeCell ref="E32:F32"/>
    <mergeCell ref="E23:F23"/>
    <mergeCell ref="E31:F31"/>
    <mergeCell ref="E30:F30"/>
    <mergeCell ref="B27:C27"/>
    <mergeCell ref="E24:F24"/>
    <mergeCell ref="E25:F25"/>
    <mergeCell ref="E26:F26"/>
    <mergeCell ref="B28:C28"/>
    <mergeCell ref="E27:F27"/>
    <mergeCell ref="B23:C23"/>
    <mergeCell ref="E28:F28"/>
    <mergeCell ref="F9:F10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6">
    <tabColor indexed="10"/>
    <pageSetUpPr fitToPage="1"/>
  </sheetPr>
  <dimension ref="A1:G4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129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450</v>
      </c>
      <c r="D13" s="5" t="s">
        <v>452</v>
      </c>
      <c r="E13" s="5">
        <v>169</v>
      </c>
      <c r="F13" s="6" t="s">
        <v>2208</v>
      </c>
      <c r="G13" s="26"/>
    </row>
    <row r="14" spans="1:7" ht="30.75" customHeight="1" x14ac:dyDescent="0.2">
      <c r="A14" s="26"/>
      <c r="B14" s="4">
        <v>2</v>
      </c>
      <c r="C14" s="64" t="s">
        <v>461</v>
      </c>
      <c r="D14" s="5" t="s">
        <v>462</v>
      </c>
      <c r="E14" s="5">
        <v>93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262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451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453</v>
      </c>
      <c r="C23" s="138"/>
      <c r="D23" s="15">
        <v>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454</v>
      </c>
      <c r="C24" s="49"/>
      <c r="D24" s="47">
        <v>4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455</v>
      </c>
      <c r="C25" s="49"/>
      <c r="D25" s="47">
        <v>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456</v>
      </c>
      <c r="C26" s="49"/>
      <c r="D26" s="47">
        <v>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457</v>
      </c>
      <c r="C27" s="130"/>
      <c r="D27" s="11">
        <v>5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458</v>
      </c>
      <c r="C28" s="130"/>
      <c r="D28" s="11">
        <v>7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459</v>
      </c>
      <c r="C29" s="44"/>
      <c r="D29" s="11">
        <v>10</v>
      </c>
      <c r="E29" s="145" t="s">
        <v>105</v>
      </c>
      <c r="F29" s="146"/>
      <c r="G29" s="26"/>
    </row>
    <row r="30" spans="1:7" ht="15.75" thickBot="1" x14ac:dyDescent="0.25">
      <c r="A30" s="26"/>
      <c r="B30" s="30"/>
      <c r="C30" s="30"/>
      <c r="D30" s="30"/>
      <c r="E30" s="30"/>
      <c r="F30" s="30"/>
      <c r="G30" s="26"/>
    </row>
    <row r="31" spans="1:7" ht="24.95" customHeight="1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20.100000000000001" customHeight="1" thickBot="1" x14ac:dyDescent="0.25">
      <c r="A32" s="26"/>
      <c r="B32" s="13" t="s">
        <v>95</v>
      </c>
      <c r="C32" s="149" t="s">
        <v>460</v>
      </c>
      <c r="D32" s="150"/>
      <c r="E32" s="150"/>
      <c r="F32" s="151"/>
      <c r="G32" s="26"/>
    </row>
    <row r="33" spans="1:7" ht="20.100000000000001" customHeight="1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26"/>
      <c r="B34" s="157" t="s">
        <v>463</v>
      </c>
      <c r="C34" s="158"/>
      <c r="D34" s="15">
        <v>6</v>
      </c>
      <c r="E34" s="133" t="s">
        <v>105</v>
      </c>
      <c r="F34" s="134"/>
      <c r="G34" s="26"/>
    </row>
    <row r="35" spans="1:7" ht="20.100000000000001" customHeight="1" x14ac:dyDescent="0.2">
      <c r="A35" s="26"/>
      <c r="B35" s="159" t="s">
        <v>464</v>
      </c>
      <c r="C35" s="160"/>
      <c r="D35" s="11">
        <v>13</v>
      </c>
      <c r="E35" s="135" t="s">
        <v>105</v>
      </c>
      <c r="F35" s="136"/>
      <c r="G35" s="26"/>
    </row>
    <row r="36" spans="1:7" ht="20.100000000000001" customHeight="1" x14ac:dyDescent="0.2">
      <c r="A36" s="26"/>
      <c r="B36" s="159" t="s">
        <v>465</v>
      </c>
      <c r="C36" s="160"/>
      <c r="D36" s="11">
        <v>3</v>
      </c>
      <c r="E36" s="135"/>
      <c r="F36" s="136"/>
      <c r="G36" s="26"/>
    </row>
    <row r="37" spans="1:7" ht="20.100000000000001" customHeight="1" x14ac:dyDescent="0.2">
      <c r="A37" s="26"/>
      <c r="B37" s="159" t="s">
        <v>466</v>
      </c>
      <c r="C37" s="160"/>
      <c r="D37" s="11">
        <v>3</v>
      </c>
      <c r="E37" s="145"/>
      <c r="F37" s="146"/>
      <c r="G37" s="26"/>
    </row>
    <row r="38" spans="1:7" ht="20.100000000000001" customHeight="1" x14ac:dyDescent="0.2">
      <c r="A38" s="26"/>
      <c r="B38" s="159" t="s">
        <v>467</v>
      </c>
      <c r="C38" s="160"/>
      <c r="D38" s="11">
        <v>4</v>
      </c>
      <c r="E38" s="145"/>
      <c r="F38" s="146"/>
      <c r="G38" s="26"/>
    </row>
    <row r="39" spans="1:7" ht="20.100000000000001" customHeight="1" x14ac:dyDescent="0.2">
      <c r="A39" s="26"/>
      <c r="B39" s="159" t="s">
        <v>468</v>
      </c>
      <c r="C39" s="160"/>
      <c r="D39" s="11">
        <v>6</v>
      </c>
      <c r="E39" s="145"/>
      <c r="F39" s="146"/>
      <c r="G39" s="26"/>
    </row>
    <row r="40" spans="1:7" ht="20.100000000000001" customHeight="1" thickBot="1" x14ac:dyDescent="0.25">
      <c r="A40" s="26"/>
      <c r="B40" s="159" t="s">
        <v>469</v>
      </c>
      <c r="C40" s="160"/>
      <c r="D40" s="11">
        <v>1</v>
      </c>
      <c r="E40" s="145"/>
      <c r="F40" s="146"/>
      <c r="G40" s="26"/>
    </row>
    <row r="41" spans="1:7" ht="20.100000000000001" customHeight="1" thickBot="1" x14ac:dyDescent="0.4">
      <c r="A41" s="27"/>
      <c r="B41" s="117"/>
      <c r="C41" s="117"/>
      <c r="D41" s="117"/>
      <c r="E41" s="117"/>
      <c r="F41" s="117"/>
      <c r="G41" s="27"/>
    </row>
  </sheetData>
  <mergeCells count="39">
    <mergeCell ref="B40:C40"/>
    <mergeCell ref="E39:F39"/>
    <mergeCell ref="E35:F35"/>
    <mergeCell ref="B36:C36"/>
    <mergeCell ref="E36:F36"/>
    <mergeCell ref="E37:F37"/>
    <mergeCell ref="E38:F38"/>
    <mergeCell ref="E40:F40"/>
    <mergeCell ref="B37:C37"/>
    <mergeCell ref="B41:F41"/>
    <mergeCell ref="B23:C23"/>
    <mergeCell ref="B27:C27"/>
    <mergeCell ref="B28:C28"/>
    <mergeCell ref="E29:F29"/>
    <mergeCell ref="E25:F25"/>
    <mergeCell ref="C32:F32"/>
    <mergeCell ref="B38:C38"/>
    <mergeCell ref="B33:C33"/>
    <mergeCell ref="E33:F33"/>
    <mergeCell ref="E28:F28"/>
    <mergeCell ref="B31:F31"/>
    <mergeCell ref="B34:C34"/>
    <mergeCell ref="E34:F34"/>
    <mergeCell ref="B35:C35"/>
    <mergeCell ref="B39:C39"/>
    <mergeCell ref="B11:F11"/>
    <mergeCell ref="B20:F20"/>
    <mergeCell ref="E22:F22"/>
    <mergeCell ref="E24:F24"/>
    <mergeCell ref="E27:F27"/>
    <mergeCell ref="C21:F21"/>
    <mergeCell ref="B22:C22"/>
    <mergeCell ref="E26:F26"/>
    <mergeCell ref="E23:F23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7">
    <tabColor indexed="10"/>
    <pageSetUpPr fitToPage="1"/>
  </sheetPr>
  <dimension ref="A1:G77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6.85546875" customWidth="1"/>
    <col min="4" max="4" width="31.7109375" customWidth="1"/>
    <col min="5" max="5" width="9.5703125" customWidth="1"/>
    <col min="6" max="6" width="23.7109375" customWidth="1"/>
    <col min="7" max="7" width="3.7109375" customWidth="1"/>
  </cols>
  <sheetData>
    <row r="1" spans="1:7" ht="18" customHeight="1" thickBot="1" x14ac:dyDescent="0.25">
      <c r="A1" s="22"/>
      <c r="B1" s="23"/>
      <c r="C1" s="23" t="s">
        <v>212</v>
      </c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470</v>
      </c>
      <c r="D13" s="5" t="s">
        <v>471</v>
      </c>
      <c r="E13" s="5">
        <v>2990</v>
      </c>
      <c r="F13" s="6" t="s">
        <v>2208</v>
      </c>
      <c r="G13" s="26" t="s">
        <v>2220</v>
      </c>
    </row>
    <row r="14" spans="1:7" ht="20.100000000000001" customHeight="1" x14ac:dyDescent="0.2">
      <c r="A14" s="26"/>
      <c r="B14" s="4">
        <v>2</v>
      </c>
      <c r="C14" s="5" t="s">
        <v>488</v>
      </c>
      <c r="D14" s="5" t="s">
        <v>489</v>
      </c>
      <c r="E14" s="5">
        <v>970</v>
      </c>
      <c r="F14" s="6" t="s">
        <v>2209</v>
      </c>
      <c r="G14" s="26"/>
    </row>
    <row r="15" spans="1:7" ht="20.100000000000001" customHeight="1" x14ac:dyDescent="0.2">
      <c r="A15" s="26"/>
      <c r="B15" s="4">
        <v>3</v>
      </c>
      <c r="C15" s="5" t="s">
        <v>504</v>
      </c>
      <c r="D15" s="5" t="s">
        <v>505</v>
      </c>
      <c r="E15" s="5">
        <v>1470</v>
      </c>
      <c r="F15" s="6" t="s">
        <v>2209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5430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40.5" customHeight="1" thickBot="1" x14ac:dyDescent="0.25">
      <c r="A21" s="26"/>
      <c r="B21" s="13" t="s">
        <v>94</v>
      </c>
      <c r="C21" s="124" t="s">
        <v>472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473</v>
      </c>
      <c r="C23" s="138"/>
      <c r="D23" s="15">
        <v>128</v>
      </c>
      <c r="E23" s="135" t="s">
        <v>105</v>
      </c>
      <c r="F23" s="136"/>
      <c r="G23" s="26"/>
    </row>
    <row r="24" spans="1:7" ht="20.100000000000001" customHeight="1" x14ac:dyDescent="0.2">
      <c r="A24" s="26"/>
      <c r="B24" s="129" t="s">
        <v>474</v>
      </c>
      <c r="C24" s="130"/>
      <c r="D24" s="11">
        <v>294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475</v>
      </c>
      <c r="C25" s="130"/>
      <c r="D25" s="11">
        <v>131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43" t="s">
        <v>476</v>
      </c>
      <c r="C26" s="44"/>
      <c r="D26" s="11">
        <v>135</v>
      </c>
      <c r="E26" s="135" t="s">
        <v>105</v>
      </c>
      <c r="F26" s="136"/>
      <c r="G26" s="26"/>
    </row>
    <row r="27" spans="1:7" ht="20.100000000000001" customHeight="1" x14ac:dyDescent="0.2">
      <c r="A27" s="26"/>
      <c r="B27" s="43" t="s">
        <v>477</v>
      </c>
      <c r="C27" s="44"/>
      <c r="D27" s="11">
        <v>39</v>
      </c>
      <c r="E27" s="135"/>
      <c r="F27" s="136"/>
      <c r="G27" s="26"/>
    </row>
    <row r="28" spans="1:7" ht="20.100000000000001" customHeight="1" x14ac:dyDescent="0.2">
      <c r="A28" s="26"/>
      <c r="B28" s="43" t="s">
        <v>478</v>
      </c>
      <c r="C28" s="44"/>
      <c r="D28" s="11">
        <v>202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479</v>
      </c>
      <c r="C29" s="44"/>
      <c r="D29" s="11">
        <v>186</v>
      </c>
      <c r="E29" s="135" t="s">
        <v>105</v>
      </c>
      <c r="F29" s="136"/>
      <c r="G29" s="26"/>
    </row>
    <row r="30" spans="1:7" ht="20.100000000000001" customHeight="1" x14ac:dyDescent="0.2">
      <c r="A30" s="26"/>
      <c r="B30" s="43" t="s">
        <v>480</v>
      </c>
      <c r="C30" s="44"/>
      <c r="D30" s="11">
        <v>82</v>
      </c>
      <c r="E30" s="135"/>
      <c r="F30" s="136"/>
      <c r="G30" s="26"/>
    </row>
    <row r="31" spans="1:7" ht="20.100000000000001" customHeight="1" x14ac:dyDescent="0.2">
      <c r="A31" s="26"/>
      <c r="B31" s="43" t="s">
        <v>481</v>
      </c>
      <c r="C31" s="44"/>
      <c r="D31" s="11">
        <v>144</v>
      </c>
      <c r="E31" s="135" t="s">
        <v>105</v>
      </c>
      <c r="F31" s="136"/>
      <c r="G31" s="26"/>
    </row>
    <row r="32" spans="1:7" ht="20.100000000000001" customHeight="1" x14ac:dyDescent="0.2">
      <c r="A32" s="26"/>
      <c r="B32" s="43" t="s">
        <v>482</v>
      </c>
      <c r="C32" s="44"/>
      <c r="D32" s="11">
        <v>298</v>
      </c>
      <c r="E32" s="135" t="s">
        <v>105</v>
      </c>
      <c r="F32" s="136"/>
      <c r="G32" s="26"/>
    </row>
    <row r="33" spans="1:7" ht="20.100000000000001" customHeight="1" x14ac:dyDescent="0.2">
      <c r="A33" s="26"/>
      <c r="B33" s="43" t="s">
        <v>483</v>
      </c>
      <c r="C33" s="44"/>
      <c r="D33" s="11">
        <v>88</v>
      </c>
      <c r="E33" s="135"/>
      <c r="F33" s="136"/>
      <c r="G33" s="26"/>
    </row>
    <row r="34" spans="1:7" ht="20.100000000000001" customHeight="1" x14ac:dyDescent="0.2">
      <c r="A34" s="26"/>
      <c r="B34" s="43" t="s">
        <v>484</v>
      </c>
      <c r="C34" s="44"/>
      <c r="D34" s="11">
        <v>231</v>
      </c>
      <c r="E34" s="135" t="s">
        <v>105</v>
      </c>
      <c r="F34" s="136"/>
      <c r="G34" s="26"/>
    </row>
    <row r="35" spans="1:7" ht="20.100000000000001" customHeight="1" x14ac:dyDescent="0.2">
      <c r="A35" s="26"/>
      <c r="B35" s="43" t="s">
        <v>485</v>
      </c>
      <c r="C35" s="44"/>
      <c r="D35" s="11">
        <v>84</v>
      </c>
      <c r="E35" s="135"/>
      <c r="F35" s="136"/>
      <c r="G35" s="26"/>
    </row>
    <row r="36" spans="1:7" ht="20.100000000000001" customHeight="1" x14ac:dyDescent="0.2">
      <c r="A36" s="26"/>
      <c r="B36" s="43" t="s">
        <v>486</v>
      </c>
      <c r="C36" s="44"/>
      <c r="D36" s="11">
        <v>95</v>
      </c>
      <c r="E36" s="135" t="s">
        <v>105</v>
      </c>
      <c r="F36" s="136"/>
      <c r="G36" s="26"/>
    </row>
    <row r="37" spans="1:7" ht="20.100000000000001" customHeight="1" x14ac:dyDescent="0.2">
      <c r="A37" s="26"/>
      <c r="B37" s="43" t="s">
        <v>2221</v>
      </c>
      <c r="C37" s="44"/>
      <c r="D37" s="11">
        <v>65</v>
      </c>
      <c r="E37" s="135"/>
      <c r="F37" s="136"/>
      <c r="G37" s="26"/>
    </row>
    <row r="38" spans="1:7" ht="20.100000000000001" customHeight="1" x14ac:dyDescent="0.2">
      <c r="A38" s="26"/>
      <c r="B38" s="43" t="s">
        <v>487</v>
      </c>
      <c r="C38" s="44"/>
      <c r="D38" s="11">
        <v>130</v>
      </c>
      <c r="E38" s="135" t="s">
        <v>105</v>
      </c>
      <c r="F38" s="136"/>
      <c r="G38" s="26"/>
    </row>
    <row r="39" spans="1:7" ht="15.75" thickBot="1" x14ac:dyDescent="0.25">
      <c r="A39" s="26"/>
      <c r="B39" s="30"/>
      <c r="C39" s="30"/>
      <c r="D39" s="30"/>
      <c r="E39" s="30"/>
      <c r="F39" s="30"/>
      <c r="G39" s="26"/>
    </row>
    <row r="40" spans="1:7" ht="24.95" customHeight="1" thickBot="1" x14ac:dyDescent="0.4">
      <c r="A40" s="26"/>
      <c r="B40" s="121" t="s">
        <v>92</v>
      </c>
      <c r="C40" s="122"/>
      <c r="D40" s="122"/>
      <c r="E40" s="122"/>
      <c r="F40" s="123"/>
      <c r="G40" s="26"/>
    </row>
    <row r="41" spans="1:7" ht="30" customHeight="1" thickBot="1" x14ac:dyDescent="0.25">
      <c r="A41" s="26"/>
      <c r="B41" s="13" t="s">
        <v>95</v>
      </c>
      <c r="C41" s="149" t="s">
        <v>488</v>
      </c>
      <c r="D41" s="150"/>
      <c r="E41" s="150"/>
      <c r="F41" s="151"/>
      <c r="G41" s="26"/>
    </row>
    <row r="42" spans="1:7" ht="20.100000000000001" customHeight="1" thickBot="1" x14ac:dyDescent="0.25">
      <c r="A42" s="26"/>
      <c r="B42" s="127" t="s">
        <v>118</v>
      </c>
      <c r="C42" s="128"/>
      <c r="D42" s="14" t="s">
        <v>104</v>
      </c>
      <c r="E42" s="131" t="s">
        <v>105</v>
      </c>
      <c r="F42" s="132"/>
      <c r="G42" s="26"/>
    </row>
    <row r="43" spans="1:7" ht="20.100000000000001" customHeight="1" x14ac:dyDescent="0.2">
      <c r="A43" s="26"/>
      <c r="B43" s="137" t="s">
        <v>490</v>
      </c>
      <c r="C43" s="138"/>
      <c r="D43" s="15">
        <v>53</v>
      </c>
      <c r="E43" s="133"/>
      <c r="F43" s="134"/>
      <c r="G43" s="26"/>
    </row>
    <row r="44" spans="1:7" ht="20.100000000000001" customHeight="1" x14ac:dyDescent="0.2">
      <c r="A44" s="26"/>
      <c r="B44" s="129" t="s">
        <v>491</v>
      </c>
      <c r="C44" s="130"/>
      <c r="D44" s="11">
        <v>48</v>
      </c>
      <c r="E44" s="135"/>
      <c r="F44" s="136"/>
      <c r="G44" s="26"/>
    </row>
    <row r="45" spans="1:7" ht="20.100000000000001" customHeight="1" x14ac:dyDescent="0.2">
      <c r="A45" s="26"/>
      <c r="B45" s="129" t="s">
        <v>492</v>
      </c>
      <c r="C45" s="130"/>
      <c r="D45" s="11">
        <v>25</v>
      </c>
      <c r="E45" s="135"/>
      <c r="F45" s="136"/>
      <c r="G45" s="26"/>
    </row>
    <row r="46" spans="1:7" ht="20.100000000000001" customHeight="1" x14ac:dyDescent="0.2">
      <c r="A46" s="26"/>
      <c r="B46" s="129" t="s">
        <v>493</v>
      </c>
      <c r="C46" s="130"/>
      <c r="D46" s="11">
        <v>56</v>
      </c>
      <c r="E46" s="135" t="s">
        <v>105</v>
      </c>
      <c r="F46" s="136"/>
      <c r="G46" s="26"/>
    </row>
    <row r="47" spans="1:7" ht="20.100000000000001" customHeight="1" x14ac:dyDescent="0.2">
      <c r="A47" s="26"/>
      <c r="B47" s="129" t="s">
        <v>494</v>
      </c>
      <c r="C47" s="130"/>
      <c r="D47" s="11">
        <v>45</v>
      </c>
      <c r="E47" s="135"/>
      <c r="F47" s="136"/>
      <c r="G47" s="26"/>
    </row>
    <row r="48" spans="1:7" ht="20.100000000000001" customHeight="1" x14ac:dyDescent="0.2">
      <c r="A48" s="26"/>
      <c r="B48" s="129" t="s">
        <v>495</v>
      </c>
      <c r="C48" s="130"/>
      <c r="D48" s="11">
        <v>17</v>
      </c>
      <c r="E48" s="135"/>
      <c r="F48" s="136"/>
      <c r="G48" s="26"/>
    </row>
    <row r="49" spans="1:7" ht="20.100000000000001" customHeight="1" x14ac:dyDescent="0.2">
      <c r="A49" s="26"/>
      <c r="B49" s="129" t="s">
        <v>496</v>
      </c>
      <c r="C49" s="130"/>
      <c r="D49" s="11">
        <v>15</v>
      </c>
      <c r="E49" s="135"/>
      <c r="F49" s="136"/>
      <c r="G49" s="26"/>
    </row>
    <row r="50" spans="1:7" ht="20.100000000000001" customHeight="1" x14ac:dyDescent="0.2">
      <c r="A50" s="26"/>
      <c r="B50" s="129" t="s">
        <v>497</v>
      </c>
      <c r="C50" s="130"/>
      <c r="D50" s="11">
        <v>37</v>
      </c>
      <c r="E50" s="135"/>
      <c r="F50" s="136"/>
      <c r="G50" s="26"/>
    </row>
    <row r="51" spans="1:7" ht="20.100000000000001" customHeight="1" x14ac:dyDescent="0.2">
      <c r="A51" s="26"/>
      <c r="B51" s="129" t="s">
        <v>498</v>
      </c>
      <c r="C51" s="130"/>
      <c r="D51" s="11">
        <v>9</v>
      </c>
      <c r="E51" s="135"/>
      <c r="F51" s="136"/>
      <c r="G51" s="26"/>
    </row>
    <row r="52" spans="1:7" ht="20.100000000000001" customHeight="1" x14ac:dyDescent="0.2">
      <c r="A52" s="26"/>
      <c r="B52" s="129" t="s">
        <v>499</v>
      </c>
      <c r="C52" s="130"/>
      <c r="D52" s="11">
        <v>46</v>
      </c>
      <c r="E52" s="135"/>
      <c r="F52" s="136"/>
      <c r="G52" s="26"/>
    </row>
    <row r="53" spans="1:7" ht="20.100000000000001" customHeight="1" x14ac:dyDescent="0.2">
      <c r="A53" s="26"/>
      <c r="B53" s="129" t="s">
        <v>500</v>
      </c>
      <c r="C53" s="130"/>
      <c r="D53" s="11">
        <v>15</v>
      </c>
      <c r="E53" s="135"/>
      <c r="F53" s="136"/>
      <c r="G53" s="26"/>
    </row>
    <row r="54" spans="1:7" ht="20.100000000000001" customHeight="1" x14ac:dyDescent="0.2">
      <c r="A54" s="26"/>
      <c r="B54" s="129" t="s">
        <v>501</v>
      </c>
      <c r="C54" s="130"/>
      <c r="D54" s="11">
        <v>43</v>
      </c>
      <c r="E54" s="135"/>
      <c r="F54" s="136"/>
      <c r="G54" s="26"/>
    </row>
    <row r="55" spans="1:7" ht="20.100000000000001" customHeight="1" x14ac:dyDescent="0.2">
      <c r="A55" s="26"/>
      <c r="B55" s="129" t="s">
        <v>502</v>
      </c>
      <c r="C55" s="130"/>
      <c r="D55" s="11">
        <v>49</v>
      </c>
      <c r="E55" s="135"/>
      <c r="F55" s="136"/>
      <c r="G55" s="26"/>
    </row>
    <row r="56" spans="1:7" ht="20.100000000000001" customHeight="1" thickBot="1" x14ac:dyDescent="0.25">
      <c r="A56" s="26"/>
      <c r="B56" s="129" t="s">
        <v>503</v>
      </c>
      <c r="C56" s="130"/>
      <c r="D56" s="11">
        <v>12</v>
      </c>
      <c r="E56" s="135"/>
      <c r="F56" s="136"/>
      <c r="G56" s="26"/>
    </row>
    <row r="57" spans="1:7" ht="20.100000000000001" customHeight="1" thickBot="1" x14ac:dyDescent="0.4">
      <c r="A57" s="26"/>
      <c r="B57" s="117"/>
      <c r="C57" s="117"/>
      <c r="D57" s="117"/>
      <c r="E57" s="117"/>
      <c r="F57" s="117"/>
      <c r="G57" s="26"/>
    </row>
    <row r="58" spans="1:7" ht="24.95" customHeight="1" thickBot="1" x14ac:dyDescent="0.4">
      <c r="A58" s="26"/>
      <c r="B58" s="121" t="s">
        <v>92</v>
      </c>
      <c r="C58" s="122"/>
      <c r="D58" s="122"/>
      <c r="E58" s="122"/>
      <c r="F58" s="123"/>
      <c r="G58" s="26"/>
    </row>
    <row r="59" spans="1:7" ht="30.75" customHeight="1" thickBot="1" x14ac:dyDescent="0.25">
      <c r="A59" s="26"/>
      <c r="B59" s="13" t="s">
        <v>96</v>
      </c>
      <c r="C59" s="124" t="s">
        <v>506</v>
      </c>
      <c r="D59" s="125"/>
      <c r="E59" s="125"/>
      <c r="F59" s="126"/>
      <c r="G59" s="26"/>
    </row>
    <row r="60" spans="1:7" ht="20.100000000000001" customHeight="1" thickBot="1" x14ac:dyDescent="0.25">
      <c r="A60" s="26"/>
      <c r="B60" s="127" t="s">
        <v>118</v>
      </c>
      <c r="C60" s="128"/>
      <c r="D60" s="14" t="s">
        <v>104</v>
      </c>
      <c r="E60" s="131" t="s">
        <v>105</v>
      </c>
      <c r="F60" s="132"/>
      <c r="G60" s="26"/>
    </row>
    <row r="61" spans="1:7" ht="20.100000000000001" customHeight="1" x14ac:dyDescent="0.2">
      <c r="A61" s="26"/>
      <c r="B61" s="129" t="s">
        <v>507</v>
      </c>
      <c r="C61" s="130"/>
      <c r="D61" s="15">
        <v>159</v>
      </c>
      <c r="E61" s="135" t="s">
        <v>105</v>
      </c>
      <c r="F61" s="136"/>
      <c r="G61" s="26"/>
    </row>
    <row r="62" spans="1:7" ht="20.100000000000001" customHeight="1" x14ac:dyDescent="0.2">
      <c r="A62" s="26"/>
      <c r="B62" s="129" t="s">
        <v>508</v>
      </c>
      <c r="C62" s="130"/>
      <c r="D62" s="11">
        <v>92</v>
      </c>
      <c r="E62" s="145"/>
      <c r="F62" s="146"/>
      <c r="G62" s="26"/>
    </row>
    <row r="63" spans="1:7" ht="20.100000000000001" customHeight="1" x14ac:dyDescent="0.2">
      <c r="A63" s="26"/>
      <c r="B63" s="129" t="s">
        <v>509</v>
      </c>
      <c r="C63" s="130"/>
      <c r="D63" s="11">
        <v>77</v>
      </c>
      <c r="E63" s="145"/>
      <c r="F63" s="146"/>
      <c r="G63" s="26"/>
    </row>
    <row r="64" spans="1:7" ht="20.100000000000001" customHeight="1" x14ac:dyDescent="0.2">
      <c r="A64" s="26"/>
      <c r="B64" s="129" t="s">
        <v>510</v>
      </c>
      <c r="C64" s="130"/>
      <c r="D64" s="11">
        <v>110</v>
      </c>
      <c r="E64" s="135" t="s">
        <v>105</v>
      </c>
      <c r="F64" s="136"/>
      <c r="G64" s="26"/>
    </row>
    <row r="65" spans="1:7" ht="20.100000000000001" customHeight="1" x14ac:dyDescent="0.2">
      <c r="A65" s="26"/>
      <c r="B65" s="129" t="s">
        <v>511</v>
      </c>
      <c r="C65" s="130"/>
      <c r="D65" s="11">
        <v>110</v>
      </c>
      <c r="E65" s="11"/>
      <c r="F65" s="16"/>
      <c r="G65" s="26"/>
    </row>
    <row r="66" spans="1:7" ht="20.100000000000001" customHeight="1" x14ac:dyDescent="0.2">
      <c r="A66" s="26"/>
      <c r="B66" s="129" t="s">
        <v>512</v>
      </c>
      <c r="C66" s="130"/>
      <c r="D66" s="11">
        <v>52</v>
      </c>
      <c r="E66" s="11"/>
      <c r="F66" s="16"/>
      <c r="G66" s="26"/>
    </row>
    <row r="67" spans="1:7" ht="20.100000000000001" customHeight="1" x14ac:dyDescent="0.2">
      <c r="A67" s="26"/>
      <c r="B67" s="129" t="s">
        <v>513</v>
      </c>
      <c r="C67" s="130"/>
      <c r="D67" s="11">
        <v>39</v>
      </c>
      <c r="E67" s="11"/>
      <c r="F67" s="16"/>
      <c r="G67" s="26"/>
    </row>
    <row r="68" spans="1:7" ht="20.100000000000001" customHeight="1" x14ac:dyDescent="0.2">
      <c r="A68" s="26"/>
      <c r="B68" s="129" t="s">
        <v>514</v>
      </c>
      <c r="C68" s="130"/>
      <c r="D68" s="11">
        <v>20</v>
      </c>
      <c r="E68" s="11"/>
      <c r="F68" s="16"/>
      <c r="G68" s="26"/>
    </row>
    <row r="69" spans="1:7" ht="20.100000000000001" customHeight="1" x14ac:dyDescent="0.2">
      <c r="A69" s="26"/>
      <c r="B69" s="129" t="s">
        <v>515</v>
      </c>
      <c r="C69" s="130"/>
      <c r="D69" s="11">
        <v>52</v>
      </c>
      <c r="E69" s="11"/>
      <c r="F69" s="16"/>
      <c r="G69" s="26"/>
    </row>
    <row r="70" spans="1:7" ht="20.100000000000001" customHeight="1" x14ac:dyDescent="0.2">
      <c r="A70" s="26"/>
      <c r="B70" s="129" t="s">
        <v>516</v>
      </c>
      <c r="C70" s="130"/>
      <c r="D70" s="11">
        <v>18</v>
      </c>
      <c r="E70" s="11"/>
      <c r="F70" s="16"/>
      <c r="G70" s="26"/>
    </row>
    <row r="71" spans="1:7" ht="20.100000000000001" customHeight="1" x14ac:dyDescent="0.2">
      <c r="A71" s="26"/>
      <c r="B71" s="129" t="s">
        <v>517</v>
      </c>
      <c r="C71" s="130"/>
      <c r="D71" s="11">
        <v>31</v>
      </c>
      <c r="E71" s="11"/>
      <c r="F71" s="16"/>
      <c r="G71" s="26"/>
    </row>
    <row r="72" spans="1:7" ht="20.100000000000001" customHeight="1" x14ac:dyDescent="0.2">
      <c r="A72" s="26"/>
      <c r="B72" s="129" t="s">
        <v>518</v>
      </c>
      <c r="C72" s="130"/>
      <c r="D72" s="11">
        <v>68</v>
      </c>
      <c r="E72" s="11"/>
      <c r="F72" s="16"/>
      <c r="G72" s="26"/>
    </row>
    <row r="73" spans="1:7" ht="20.100000000000001" customHeight="1" x14ac:dyDescent="0.2">
      <c r="A73" s="26"/>
      <c r="B73" s="129" t="s">
        <v>519</v>
      </c>
      <c r="C73" s="130"/>
      <c r="D73" s="11">
        <v>15</v>
      </c>
      <c r="E73" s="11"/>
      <c r="F73" s="16"/>
      <c r="G73" s="26"/>
    </row>
    <row r="74" spans="1:7" ht="20.100000000000001" customHeight="1" x14ac:dyDescent="0.2">
      <c r="A74" s="26"/>
      <c r="B74" s="129" t="s">
        <v>520</v>
      </c>
      <c r="C74" s="130"/>
      <c r="D74" s="11">
        <v>6</v>
      </c>
      <c r="E74" s="11"/>
      <c r="F74" s="16"/>
      <c r="G74" s="26"/>
    </row>
    <row r="75" spans="1:7" ht="20.100000000000001" customHeight="1" x14ac:dyDescent="0.2">
      <c r="A75" s="26"/>
      <c r="B75" s="129" t="s">
        <v>521</v>
      </c>
      <c r="C75" s="130"/>
      <c r="D75" s="11">
        <v>80</v>
      </c>
      <c r="E75" s="145"/>
      <c r="F75" s="146"/>
      <c r="G75" s="26"/>
    </row>
    <row r="76" spans="1:7" ht="20.100000000000001" customHeight="1" thickBot="1" x14ac:dyDescent="0.25">
      <c r="A76" s="26"/>
      <c r="B76" s="129" t="s">
        <v>522</v>
      </c>
      <c r="C76" s="130"/>
      <c r="D76" s="11">
        <v>75</v>
      </c>
      <c r="E76" s="145"/>
      <c r="F76" s="146"/>
      <c r="G76" s="26"/>
    </row>
    <row r="77" spans="1:7" ht="20.100000000000001" customHeight="1" thickBot="1" x14ac:dyDescent="0.4">
      <c r="A77" s="27"/>
      <c r="B77" s="117"/>
      <c r="C77" s="117"/>
      <c r="D77" s="117"/>
      <c r="E77" s="117"/>
      <c r="F77" s="117"/>
      <c r="G77" s="27"/>
    </row>
  </sheetData>
  <mergeCells count="89">
    <mergeCell ref="C41:F41"/>
    <mergeCell ref="C59:F59"/>
    <mergeCell ref="E50:F50"/>
    <mergeCell ref="B54:C54"/>
    <mergeCell ref="E49:F49"/>
    <mergeCell ref="B50:C50"/>
    <mergeCell ref="E52:F52"/>
    <mergeCell ref="E54:F54"/>
    <mergeCell ref="E56:F56"/>
    <mergeCell ref="B55:C55"/>
    <mergeCell ref="E55:F55"/>
    <mergeCell ref="B58:F58"/>
    <mergeCell ref="B53:C53"/>
    <mergeCell ref="B66:C66"/>
    <mergeCell ref="B67:C67"/>
    <mergeCell ref="B68:C68"/>
    <mergeCell ref="B69:C69"/>
    <mergeCell ref="E53:F53"/>
    <mergeCell ref="B56:C56"/>
    <mergeCell ref="B63:C63"/>
    <mergeCell ref="E44:F44"/>
    <mergeCell ref="B47:C47"/>
    <mergeCell ref="E47:F47"/>
    <mergeCell ref="B48:C48"/>
    <mergeCell ref="B65:C65"/>
    <mergeCell ref="E62:F62"/>
    <mergeCell ref="E63:F63"/>
    <mergeCell ref="B62:C62"/>
    <mergeCell ref="B64:C64"/>
    <mergeCell ref="E37:F37"/>
    <mergeCell ref="E45:F45"/>
    <mergeCell ref="B46:C46"/>
    <mergeCell ref="E46:F46"/>
    <mergeCell ref="B49:C49"/>
    <mergeCell ref="E43:F43"/>
    <mergeCell ref="B44:C44"/>
    <mergeCell ref="B42:C42"/>
    <mergeCell ref="E42:F42"/>
    <mergeCell ref="E48:F48"/>
    <mergeCell ref="B43:C43"/>
    <mergeCell ref="B45:C45"/>
    <mergeCell ref="B77:F77"/>
    <mergeCell ref="B11:F11"/>
    <mergeCell ref="B20:F20"/>
    <mergeCell ref="B57:F57"/>
    <mergeCell ref="C21:F21"/>
    <mergeCell ref="B22:C22"/>
    <mergeCell ref="E22:F22"/>
    <mergeCell ref="E23:F23"/>
    <mergeCell ref="E24:F24"/>
    <mergeCell ref="B52:C52"/>
    <mergeCell ref="E25:F25"/>
    <mergeCell ref="B23:C23"/>
    <mergeCell ref="B24:C24"/>
    <mergeCell ref="B25:C25"/>
    <mergeCell ref="E26:F26"/>
    <mergeCell ref="E27:F27"/>
    <mergeCell ref="F9:F10"/>
    <mergeCell ref="B2:F2"/>
    <mergeCell ref="B3:F3"/>
    <mergeCell ref="B5:F5"/>
    <mergeCell ref="B7:F8"/>
    <mergeCell ref="E28:F28"/>
    <mergeCell ref="E29:F29"/>
    <mergeCell ref="B40:F40"/>
    <mergeCell ref="E36:F36"/>
    <mergeCell ref="E38:F38"/>
    <mergeCell ref="E30:F30"/>
    <mergeCell ref="E31:F31"/>
    <mergeCell ref="E32:F32"/>
    <mergeCell ref="E33:F33"/>
    <mergeCell ref="E34:F34"/>
    <mergeCell ref="E35:F35"/>
    <mergeCell ref="B51:C51"/>
    <mergeCell ref="E51:F51"/>
    <mergeCell ref="E76:F76"/>
    <mergeCell ref="E75:F75"/>
    <mergeCell ref="B71:C71"/>
    <mergeCell ref="B72:C72"/>
    <mergeCell ref="B73:C73"/>
    <mergeCell ref="B74:C74"/>
    <mergeCell ref="B75:C75"/>
    <mergeCell ref="B76:C76"/>
    <mergeCell ref="B70:C70"/>
    <mergeCell ref="E64:F64"/>
    <mergeCell ref="B60:C60"/>
    <mergeCell ref="E60:F60"/>
    <mergeCell ref="B61:C61"/>
    <mergeCell ref="E61:F6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8">
    <tabColor indexed="10"/>
    <pageSetUpPr fitToPage="1"/>
  </sheetPr>
  <dimension ref="A1:J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5703125" customWidth="1"/>
    <col min="4" max="4" width="30.28515625" customWidth="1"/>
    <col min="5" max="5" width="9.5703125" customWidth="1"/>
    <col min="6" max="6" width="22" customWidth="1"/>
    <col min="7" max="7" width="4.85546875" customWidth="1"/>
  </cols>
  <sheetData>
    <row r="1" spans="1:10" ht="18" customHeight="1" thickBot="1" x14ac:dyDescent="0.25">
      <c r="A1" s="22"/>
      <c r="B1" s="23"/>
      <c r="C1" s="23"/>
      <c r="D1" s="23"/>
      <c r="E1" s="23"/>
      <c r="F1" s="23"/>
      <c r="G1" s="24"/>
    </row>
    <row r="2" spans="1:10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10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10" ht="17.25" customHeight="1" x14ac:dyDescent="0.3">
      <c r="A4" s="26"/>
      <c r="B4" s="17"/>
      <c r="C4" s="17"/>
      <c r="D4" s="17"/>
      <c r="E4" s="17"/>
      <c r="F4" s="17"/>
      <c r="G4" s="26"/>
    </row>
    <row r="5" spans="1:10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10" ht="15" customHeight="1" x14ac:dyDescent="0.2">
      <c r="A6" s="26"/>
      <c r="B6" s="18"/>
      <c r="C6" s="18"/>
      <c r="D6" s="18"/>
      <c r="E6" s="18"/>
      <c r="F6" s="18"/>
      <c r="G6" s="26"/>
    </row>
    <row r="7" spans="1:10" ht="17.25" customHeight="1" x14ac:dyDescent="0.2">
      <c r="A7" s="26"/>
      <c r="B7" s="142" t="s">
        <v>74</v>
      </c>
      <c r="C7" s="142"/>
      <c r="D7" s="142"/>
      <c r="E7" s="142"/>
      <c r="F7" s="142"/>
      <c r="G7" s="26"/>
    </row>
    <row r="8" spans="1:10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10" ht="17.25" customHeight="1" x14ac:dyDescent="0.2">
      <c r="A9" s="26"/>
      <c r="B9" s="19"/>
      <c r="C9" s="19"/>
      <c r="D9" s="19"/>
      <c r="E9" s="19"/>
      <c r="F9" s="143" t="s">
        <v>99</v>
      </c>
      <c r="G9" s="37"/>
      <c r="H9" s="35"/>
      <c r="I9" s="35"/>
      <c r="J9" s="35"/>
    </row>
    <row r="10" spans="1:10" ht="12.75" customHeight="1" thickBot="1" x14ac:dyDescent="0.25">
      <c r="A10" s="26"/>
      <c r="B10" s="21"/>
      <c r="C10" s="21"/>
      <c r="D10" s="21"/>
      <c r="E10" s="21"/>
      <c r="F10" s="144"/>
      <c r="G10" s="37"/>
      <c r="H10" s="35"/>
      <c r="I10" s="35"/>
      <c r="J10" s="35"/>
    </row>
    <row r="11" spans="1:10" ht="18.75" thickBot="1" x14ac:dyDescent="0.4">
      <c r="A11" s="26"/>
      <c r="B11" s="118" t="s">
        <v>88</v>
      </c>
      <c r="C11" s="119"/>
      <c r="D11" s="119"/>
      <c r="E11" s="119"/>
      <c r="F11" s="119"/>
      <c r="G11" s="26"/>
    </row>
    <row r="12" spans="1:10" ht="24.95" customHeight="1" x14ac:dyDescent="0.2">
      <c r="A12" s="26"/>
      <c r="B12" s="2" t="s">
        <v>211</v>
      </c>
      <c r="C12" s="3" t="s">
        <v>89</v>
      </c>
      <c r="D12" s="3" t="s">
        <v>90</v>
      </c>
      <c r="E12" s="3" t="s">
        <v>91</v>
      </c>
      <c r="F12" s="36" t="s">
        <v>93</v>
      </c>
      <c r="G12" s="26"/>
    </row>
    <row r="13" spans="1:10" ht="20.100000000000001" customHeight="1" x14ac:dyDescent="0.2">
      <c r="A13" s="26"/>
      <c r="B13" s="4">
        <v>1</v>
      </c>
      <c r="C13" s="5" t="s">
        <v>523</v>
      </c>
      <c r="D13" s="5" t="s">
        <v>524</v>
      </c>
      <c r="E13" s="5">
        <v>535</v>
      </c>
      <c r="F13" s="11" t="s">
        <v>2208</v>
      </c>
      <c r="G13" s="26"/>
    </row>
    <row r="14" spans="1:10" ht="20.100000000000001" customHeight="1" x14ac:dyDescent="0.2">
      <c r="A14" s="26"/>
      <c r="B14" s="4"/>
      <c r="C14" s="38"/>
      <c r="D14" s="5"/>
      <c r="E14" s="5"/>
      <c r="F14" s="11"/>
      <c r="G14" s="26"/>
    </row>
    <row r="15" spans="1:10" ht="20.100000000000001" customHeight="1" x14ac:dyDescent="0.2">
      <c r="A15" s="26"/>
      <c r="B15" s="4"/>
      <c r="C15" s="7"/>
      <c r="D15" s="5"/>
      <c r="E15" s="5"/>
      <c r="F15" s="11"/>
      <c r="G15" s="26"/>
    </row>
    <row r="16" spans="1:10" ht="20.100000000000001" customHeight="1" x14ac:dyDescent="0.2">
      <c r="A16" s="26"/>
      <c r="B16" s="4"/>
      <c r="C16" s="7"/>
      <c r="D16" s="5"/>
      <c r="E16" s="5"/>
      <c r="F16" s="11"/>
      <c r="G16" s="26"/>
    </row>
    <row r="17" spans="1:7" ht="15" hidden="1" x14ac:dyDescent="0.2">
      <c r="A17" s="26"/>
      <c r="B17" s="9"/>
      <c r="C17" s="1"/>
      <c r="D17" s="1"/>
      <c r="E17" s="1">
        <f>SUM(E13:E16)</f>
        <v>535</v>
      </c>
      <c r="F17" s="1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1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2"/>
      <c r="G20" s="26"/>
    </row>
    <row r="21" spans="1:7" ht="24.95" customHeight="1" thickBot="1" x14ac:dyDescent="0.25">
      <c r="A21" s="26"/>
      <c r="B21" s="13" t="s">
        <v>94</v>
      </c>
      <c r="C21" s="149" t="s">
        <v>523</v>
      </c>
      <c r="D21" s="150"/>
      <c r="E21" s="150"/>
      <c r="F21" s="150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80"/>
      <c r="G22" s="26"/>
    </row>
    <row r="23" spans="1:7" ht="20.100000000000001" customHeight="1" x14ac:dyDescent="0.2">
      <c r="A23" s="26"/>
      <c r="B23" s="137" t="s">
        <v>525</v>
      </c>
      <c r="C23" s="138"/>
      <c r="D23" s="15">
        <v>58</v>
      </c>
      <c r="E23" s="133" t="s">
        <v>105</v>
      </c>
      <c r="F23" s="181"/>
      <c r="G23" s="26"/>
    </row>
    <row r="24" spans="1:7" ht="20.100000000000001" customHeight="1" x14ac:dyDescent="0.2">
      <c r="A24" s="26"/>
      <c r="B24" s="129" t="s">
        <v>526</v>
      </c>
      <c r="C24" s="130"/>
      <c r="D24" s="11">
        <v>22</v>
      </c>
      <c r="E24" s="135" t="s">
        <v>105</v>
      </c>
      <c r="F24" s="145"/>
      <c r="G24" s="26"/>
    </row>
    <row r="25" spans="1:7" ht="20.100000000000001" customHeight="1" x14ac:dyDescent="0.2">
      <c r="A25" s="26"/>
      <c r="B25" s="129" t="s">
        <v>527</v>
      </c>
      <c r="C25" s="130"/>
      <c r="D25" s="11">
        <v>17</v>
      </c>
      <c r="E25" s="135" t="s">
        <v>105</v>
      </c>
      <c r="F25" s="145"/>
      <c r="G25" s="26"/>
    </row>
    <row r="26" spans="1:7" ht="20.100000000000001" customHeight="1" x14ac:dyDescent="0.2">
      <c r="A26" s="26"/>
      <c r="B26" s="129" t="s">
        <v>528</v>
      </c>
      <c r="C26" s="130"/>
      <c r="D26" s="11">
        <v>20</v>
      </c>
      <c r="E26" s="145" t="s">
        <v>105</v>
      </c>
      <c r="F26" s="183"/>
      <c r="G26" s="26"/>
    </row>
    <row r="27" spans="1:7" ht="20.100000000000001" customHeight="1" x14ac:dyDescent="0.2">
      <c r="A27" s="26"/>
      <c r="B27" s="129" t="s">
        <v>529</v>
      </c>
      <c r="C27" s="130"/>
      <c r="D27" s="11">
        <v>25</v>
      </c>
      <c r="E27" s="145" t="s">
        <v>105</v>
      </c>
      <c r="F27" s="183"/>
      <c r="G27" s="26"/>
    </row>
    <row r="28" spans="1:7" ht="20.100000000000001" customHeight="1" x14ac:dyDescent="0.2">
      <c r="A28" s="26"/>
      <c r="B28" s="129" t="s">
        <v>530</v>
      </c>
      <c r="C28" s="130"/>
      <c r="D28" s="11">
        <v>39</v>
      </c>
      <c r="E28" s="145" t="s">
        <v>105</v>
      </c>
      <c r="F28" s="183"/>
      <c r="G28" s="26"/>
    </row>
    <row r="29" spans="1:7" ht="20.100000000000001" customHeight="1" x14ac:dyDescent="0.2">
      <c r="A29" s="26"/>
      <c r="B29" s="129" t="s">
        <v>531</v>
      </c>
      <c r="C29" s="130"/>
      <c r="D29" s="11">
        <v>16</v>
      </c>
      <c r="E29" s="145" t="s">
        <v>105</v>
      </c>
      <c r="F29" s="183"/>
      <c r="G29" s="26"/>
    </row>
    <row r="30" spans="1:7" ht="20.100000000000001" customHeight="1" x14ac:dyDescent="0.2">
      <c r="A30" s="26"/>
      <c r="B30" s="129" t="s">
        <v>532</v>
      </c>
      <c r="C30" s="130"/>
      <c r="D30" s="11">
        <v>35</v>
      </c>
      <c r="E30" s="135" t="s">
        <v>105</v>
      </c>
      <c r="F30" s="145"/>
      <c r="G30" s="26"/>
    </row>
    <row r="31" spans="1:7" ht="20.100000000000001" customHeight="1" x14ac:dyDescent="0.2">
      <c r="A31" s="26"/>
      <c r="B31" s="45" t="s">
        <v>533</v>
      </c>
      <c r="C31" s="46"/>
      <c r="D31" s="40">
        <v>35</v>
      </c>
      <c r="E31" s="145" t="s">
        <v>105</v>
      </c>
      <c r="F31" s="183"/>
      <c r="G31" s="26"/>
    </row>
    <row r="32" spans="1:7" ht="20.100000000000001" customHeight="1" thickBot="1" x14ac:dyDescent="0.25">
      <c r="A32" s="26"/>
      <c r="B32" s="184" t="s">
        <v>534</v>
      </c>
      <c r="C32" s="185"/>
      <c r="D32" s="12">
        <v>45</v>
      </c>
      <c r="E32" s="147" t="s">
        <v>105</v>
      </c>
      <c r="F32" s="182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30">
    <mergeCell ref="E27:F27"/>
    <mergeCell ref="E28:F28"/>
    <mergeCell ref="E29:F29"/>
    <mergeCell ref="B26:C26"/>
    <mergeCell ref="B27:C27"/>
    <mergeCell ref="B28:C28"/>
    <mergeCell ref="B29:C29"/>
    <mergeCell ref="B2:F2"/>
    <mergeCell ref="B3:F3"/>
    <mergeCell ref="B5:F5"/>
    <mergeCell ref="B7:F8"/>
    <mergeCell ref="B25:C25"/>
    <mergeCell ref="F9:F10"/>
    <mergeCell ref="E25:F25"/>
    <mergeCell ref="B33:F33"/>
    <mergeCell ref="B11:F11"/>
    <mergeCell ref="B20:F20"/>
    <mergeCell ref="C21:F21"/>
    <mergeCell ref="B22:C22"/>
    <mergeCell ref="E22:F22"/>
    <mergeCell ref="E23:F23"/>
    <mergeCell ref="E24:F24"/>
    <mergeCell ref="B23:C23"/>
    <mergeCell ref="B24:C24"/>
    <mergeCell ref="E30:F30"/>
    <mergeCell ref="E32:F32"/>
    <mergeCell ref="E31:F31"/>
    <mergeCell ref="B30:C30"/>
    <mergeCell ref="B32:C32"/>
    <mergeCell ref="E26:F2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9">
    <tabColor indexed="10"/>
    <pageSetUpPr fitToPage="1"/>
  </sheetPr>
  <dimension ref="A1:G33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6.855468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535</v>
      </c>
      <c r="D13" s="5" t="s">
        <v>536</v>
      </c>
      <c r="E13" s="5">
        <v>304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304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537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538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539</v>
      </c>
      <c r="C24" s="130"/>
      <c r="D24" s="11">
        <v>12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540</v>
      </c>
      <c r="C25" s="130"/>
      <c r="D25" s="11">
        <v>52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541</v>
      </c>
      <c r="C26" s="130"/>
      <c r="D26" s="11">
        <v>6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542</v>
      </c>
      <c r="C27" s="130"/>
      <c r="D27" s="11">
        <v>14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543</v>
      </c>
      <c r="C28" s="130"/>
      <c r="D28" s="11">
        <v>22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544</v>
      </c>
      <c r="C29" s="130"/>
      <c r="D29" s="11">
        <v>17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545</v>
      </c>
      <c r="C30" s="130"/>
      <c r="D30" s="11">
        <v>14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3" t="s">
        <v>546</v>
      </c>
      <c r="C31" s="44"/>
      <c r="D31" s="40">
        <v>21</v>
      </c>
      <c r="E31" s="135" t="s">
        <v>105</v>
      </c>
      <c r="F31" s="136"/>
      <c r="G31" s="26"/>
    </row>
    <row r="32" spans="1:7" ht="20.100000000000001" customHeight="1" thickBot="1" x14ac:dyDescent="0.25">
      <c r="A32" s="26"/>
      <c r="B32" s="43" t="s">
        <v>547</v>
      </c>
      <c r="C32" s="44"/>
      <c r="D32" s="40">
        <v>4</v>
      </c>
      <c r="E32" s="135" t="s">
        <v>105</v>
      </c>
      <c r="F32" s="13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9">
    <mergeCell ref="B33:F33"/>
    <mergeCell ref="B11:F11"/>
    <mergeCell ref="B20:F20"/>
    <mergeCell ref="C21:F21"/>
    <mergeCell ref="B22:C22"/>
    <mergeCell ref="E22:F22"/>
    <mergeCell ref="E23:F23"/>
    <mergeCell ref="E24:F24"/>
    <mergeCell ref="B23:C23"/>
    <mergeCell ref="B24:C24"/>
    <mergeCell ref="E29:F29"/>
    <mergeCell ref="E31:F31"/>
    <mergeCell ref="B25:C25"/>
    <mergeCell ref="E25:F25"/>
    <mergeCell ref="E32:F32"/>
    <mergeCell ref="B26:C26"/>
    <mergeCell ref="B29:C29"/>
    <mergeCell ref="B30:C30"/>
    <mergeCell ref="E30:F30"/>
    <mergeCell ref="F9:F10"/>
    <mergeCell ref="B2:F2"/>
    <mergeCell ref="B3:F3"/>
    <mergeCell ref="B5:F5"/>
    <mergeCell ref="B7:F8"/>
    <mergeCell ref="E26:F26"/>
    <mergeCell ref="E27:F27"/>
    <mergeCell ref="E28:F28"/>
    <mergeCell ref="B27:C27"/>
    <mergeCell ref="B28:C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1">
    <tabColor indexed="10"/>
    <pageSetUpPr fitToPage="1"/>
  </sheetPr>
  <dimension ref="A1:G5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7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5.25" customHeight="1" x14ac:dyDescent="0.2">
      <c r="A13" s="26"/>
      <c r="B13" s="4">
        <v>1</v>
      </c>
      <c r="C13" s="5" t="s">
        <v>548</v>
      </c>
      <c r="D13" s="64" t="s">
        <v>550</v>
      </c>
      <c r="E13" s="5">
        <v>1206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552</v>
      </c>
      <c r="D14" s="5" t="s">
        <v>549</v>
      </c>
      <c r="E14" s="5">
        <v>937</v>
      </c>
      <c r="F14" s="6" t="s">
        <v>2209</v>
      </c>
      <c r="G14" s="26"/>
    </row>
    <row r="15" spans="1:7" ht="20.100000000000001" customHeight="1" x14ac:dyDescent="0.2">
      <c r="A15" s="26"/>
      <c r="B15" s="4"/>
      <c r="C15" s="38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2143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2.5" customHeight="1" thickBot="1" x14ac:dyDescent="0.25">
      <c r="A21" s="26"/>
      <c r="B21" s="13" t="s">
        <v>94</v>
      </c>
      <c r="C21" s="124" t="s">
        <v>548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553</v>
      </c>
      <c r="C23" s="138"/>
      <c r="D23" s="15">
        <v>50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554</v>
      </c>
      <c r="C24" s="130"/>
      <c r="D24" s="11">
        <v>91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555</v>
      </c>
      <c r="C25" s="130"/>
      <c r="D25" s="11">
        <v>126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556</v>
      </c>
      <c r="C26" s="130"/>
      <c r="D26" s="11">
        <v>35</v>
      </c>
      <c r="E26" s="135"/>
      <c r="F26" s="136"/>
      <c r="G26" s="26"/>
    </row>
    <row r="27" spans="1:7" ht="20.100000000000001" customHeight="1" x14ac:dyDescent="0.2">
      <c r="A27" s="26"/>
      <c r="B27" s="129" t="s">
        <v>557</v>
      </c>
      <c r="C27" s="130"/>
      <c r="D27" s="11">
        <v>42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558</v>
      </c>
      <c r="C28" s="130"/>
      <c r="D28" s="11">
        <v>115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129" t="s">
        <v>559</v>
      </c>
      <c r="C29" s="130"/>
      <c r="D29" s="11">
        <v>68</v>
      </c>
      <c r="E29" s="135" t="s">
        <v>105</v>
      </c>
      <c r="F29" s="136"/>
      <c r="G29" s="26"/>
    </row>
    <row r="30" spans="1:7" ht="20.100000000000001" customHeight="1" x14ac:dyDescent="0.2">
      <c r="A30" s="26"/>
      <c r="B30" s="129" t="s">
        <v>560</v>
      </c>
      <c r="C30" s="130"/>
      <c r="D30" s="11">
        <v>36</v>
      </c>
      <c r="E30" s="135"/>
      <c r="F30" s="136"/>
      <c r="G30" s="26"/>
    </row>
    <row r="31" spans="1:7" ht="20.100000000000001" customHeight="1" x14ac:dyDescent="0.2">
      <c r="A31" s="26"/>
      <c r="B31" s="129" t="s">
        <v>561</v>
      </c>
      <c r="C31" s="130"/>
      <c r="D31" s="11">
        <v>31</v>
      </c>
      <c r="E31" s="135"/>
      <c r="F31" s="136"/>
      <c r="G31" s="26"/>
    </row>
    <row r="32" spans="1:7" ht="20.100000000000001" customHeight="1" x14ac:dyDescent="0.2">
      <c r="A32" s="26"/>
      <c r="B32" s="129" t="s">
        <v>562</v>
      </c>
      <c r="C32" s="130"/>
      <c r="D32" s="11">
        <v>35</v>
      </c>
      <c r="E32" s="135"/>
      <c r="F32" s="136"/>
      <c r="G32" s="26"/>
    </row>
    <row r="33" spans="1:7" ht="20.100000000000001" customHeight="1" x14ac:dyDescent="0.2">
      <c r="A33" s="26"/>
      <c r="B33" s="129" t="s">
        <v>563</v>
      </c>
      <c r="C33" s="130"/>
      <c r="D33" s="11">
        <v>114</v>
      </c>
      <c r="E33" s="135" t="s">
        <v>105</v>
      </c>
      <c r="F33" s="136"/>
      <c r="G33" s="26"/>
    </row>
    <row r="34" spans="1:7" ht="20.100000000000001" customHeight="1" x14ac:dyDescent="0.2">
      <c r="A34" s="26"/>
      <c r="B34" s="43" t="s">
        <v>564</v>
      </c>
      <c r="C34" s="44"/>
      <c r="D34" s="11">
        <v>45</v>
      </c>
      <c r="E34" s="145" t="s">
        <v>105</v>
      </c>
      <c r="F34" s="146"/>
      <c r="G34" s="26"/>
    </row>
    <row r="35" spans="1:7" ht="15.75" thickBot="1" x14ac:dyDescent="0.25">
      <c r="A35" s="26"/>
      <c r="B35" s="30"/>
      <c r="C35" s="30"/>
      <c r="D35" s="30"/>
      <c r="E35" s="30"/>
      <c r="F35" s="30"/>
      <c r="G35" s="26"/>
    </row>
    <row r="36" spans="1:7" ht="24.95" customHeight="1" thickBot="1" x14ac:dyDescent="0.4">
      <c r="A36" s="26"/>
      <c r="B36" s="121" t="s">
        <v>92</v>
      </c>
      <c r="C36" s="122"/>
      <c r="D36" s="122"/>
      <c r="E36" s="122"/>
      <c r="F36" s="123"/>
      <c r="G36" s="26"/>
    </row>
    <row r="37" spans="1:7" ht="20.100000000000001" customHeight="1" thickBot="1" x14ac:dyDescent="0.25">
      <c r="A37" s="26"/>
      <c r="B37" s="13" t="s">
        <v>95</v>
      </c>
      <c r="C37" s="149" t="s">
        <v>551</v>
      </c>
      <c r="D37" s="150"/>
      <c r="E37" s="150"/>
      <c r="F37" s="151"/>
      <c r="G37" s="26"/>
    </row>
    <row r="38" spans="1:7" ht="20.100000000000001" customHeight="1" thickBot="1" x14ac:dyDescent="0.25">
      <c r="A38" s="26"/>
      <c r="B38" s="127" t="s">
        <v>118</v>
      </c>
      <c r="C38" s="128"/>
      <c r="D38" s="14" t="s">
        <v>104</v>
      </c>
      <c r="E38" s="131" t="s">
        <v>105</v>
      </c>
      <c r="F38" s="132"/>
      <c r="G38" s="26"/>
    </row>
    <row r="39" spans="1:7" ht="20.100000000000001" customHeight="1" x14ac:dyDescent="0.2">
      <c r="A39" s="26"/>
      <c r="B39" s="137" t="s">
        <v>565</v>
      </c>
      <c r="C39" s="138"/>
      <c r="D39" s="15">
        <v>49</v>
      </c>
      <c r="E39" s="133"/>
      <c r="F39" s="134"/>
      <c r="G39" s="26"/>
    </row>
    <row r="40" spans="1:7" ht="20.100000000000001" customHeight="1" x14ac:dyDescent="0.2">
      <c r="A40" s="26"/>
      <c r="B40" s="129" t="s">
        <v>566</v>
      </c>
      <c r="C40" s="130"/>
      <c r="D40" s="11">
        <v>24</v>
      </c>
      <c r="E40" s="135"/>
      <c r="F40" s="136"/>
      <c r="G40" s="26"/>
    </row>
    <row r="41" spans="1:7" ht="20.100000000000001" customHeight="1" x14ac:dyDescent="0.2">
      <c r="A41" s="26"/>
      <c r="B41" s="129" t="s">
        <v>567</v>
      </c>
      <c r="C41" s="130"/>
      <c r="D41" s="11">
        <v>67</v>
      </c>
      <c r="E41" s="135"/>
      <c r="F41" s="136"/>
      <c r="G41" s="26"/>
    </row>
    <row r="42" spans="1:7" ht="20.100000000000001" customHeight="1" x14ac:dyDescent="0.2">
      <c r="A42" s="26"/>
      <c r="B42" s="129" t="s">
        <v>568</v>
      </c>
      <c r="C42" s="130"/>
      <c r="D42" s="11">
        <v>18</v>
      </c>
      <c r="E42" s="135"/>
      <c r="F42" s="136"/>
      <c r="G42" s="26"/>
    </row>
    <row r="43" spans="1:7" ht="20.100000000000001" customHeight="1" x14ac:dyDescent="0.2">
      <c r="A43" s="26"/>
      <c r="B43" s="129" t="s">
        <v>569</v>
      </c>
      <c r="C43" s="130"/>
      <c r="D43" s="11">
        <v>111</v>
      </c>
      <c r="E43" s="135" t="s">
        <v>105</v>
      </c>
      <c r="F43" s="136"/>
      <c r="G43" s="26"/>
    </row>
    <row r="44" spans="1:7" ht="20.100000000000001" customHeight="1" x14ac:dyDescent="0.2">
      <c r="A44" s="26"/>
      <c r="B44" s="43" t="s">
        <v>570</v>
      </c>
      <c r="C44" s="44"/>
      <c r="D44" s="11">
        <v>86</v>
      </c>
      <c r="E44" s="135" t="s">
        <v>105</v>
      </c>
      <c r="F44" s="136"/>
      <c r="G44" s="26"/>
    </row>
    <row r="45" spans="1:7" ht="20.100000000000001" customHeight="1" x14ac:dyDescent="0.2">
      <c r="A45" s="26"/>
      <c r="B45" s="129" t="s">
        <v>571</v>
      </c>
      <c r="C45" s="130"/>
      <c r="D45" s="11">
        <v>28</v>
      </c>
      <c r="E45" s="135"/>
      <c r="F45" s="136"/>
      <c r="G45" s="26"/>
    </row>
    <row r="46" spans="1:7" ht="20.100000000000001" customHeight="1" x14ac:dyDescent="0.2">
      <c r="A46" s="26"/>
      <c r="B46" s="129" t="s">
        <v>572</v>
      </c>
      <c r="C46" s="130"/>
      <c r="D46" s="11">
        <v>61</v>
      </c>
      <c r="E46" s="135"/>
      <c r="F46" s="136"/>
      <c r="G46" s="26"/>
    </row>
    <row r="47" spans="1:7" ht="20.100000000000001" customHeight="1" x14ac:dyDescent="0.2">
      <c r="A47" s="26"/>
      <c r="B47" s="129" t="s">
        <v>573</v>
      </c>
      <c r="C47" s="130"/>
      <c r="D47" s="11">
        <v>31</v>
      </c>
      <c r="E47" s="135"/>
      <c r="F47" s="136"/>
      <c r="G47" s="26"/>
    </row>
    <row r="48" spans="1:7" ht="20.100000000000001" customHeight="1" x14ac:dyDescent="0.2">
      <c r="A48" s="26"/>
      <c r="B48" s="129" t="s">
        <v>574</v>
      </c>
      <c r="C48" s="130"/>
      <c r="D48" s="11">
        <v>19</v>
      </c>
      <c r="E48" s="135"/>
      <c r="F48" s="136"/>
      <c r="G48" s="26"/>
    </row>
    <row r="49" spans="1:7" ht="20.100000000000001" customHeight="1" x14ac:dyDescent="0.2">
      <c r="A49" s="26"/>
      <c r="B49" s="129" t="s">
        <v>575</v>
      </c>
      <c r="C49" s="130"/>
      <c r="D49" s="11">
        <v>31</v>
      </c>
      <c r="E49" s="135"/>
      <c r="F49" s="136"/>
      <c r="G49" s="26"/>
    </row>
    <row r="50" spans="1:7" ht="20.100000000000001" customHeight="1" thickBot="1" x14ac:dyDescent="0.25">
      <c r="A50" s="26"/>
      <c r="B50" s="129" t="s">
        <v>576</v>
      </c>
      <c r="C50" s="130"/>
      <c r="D50" s="11">
        <v>91</v>
      </c>
      <c r="E50" s="145" t="s">
        <v>105</v>
      </c>
      <c r="F50" s="146"/>
      <c r="G50" s="26"/>
    </row>
    <row r="51" spans="1:7" ht="20.100000000000001" customHeight="1" thickBot="1" x14ac:dyDescent="0.4">
      <c r="A51" s="27"/>
      <c r="B51" s="117"/>
      <c r="C51" s="117"/>
      <c r="D51" s="117"/>
      <c r="E51" s="117"/>
      <c r="F51" s="117"/>
      <c r="G51" s="27"/>
    </row>
  </sheetData>
  <mergeCells count="61">
    <mergeCell ref="B50:C50"/>
    <mergeCell ref="B47:C47"/>
    <mergeCell ref="B45:C45"/>
    <mergeCell ref="B51:F51"/>
    <mergeCell ref="B48:C48"/>
    <mergeCell ref="E48:F48"/>
    <mergeCell ref="E50:F50"/>
    <mergeCell ref="E44:F44"/>
    <mergeCell ref="E38:F38"/>
    <mergeCell ref="E47:F47"/>
    <mergeCell ref="B49:C49"/>
    <mergeCell ref="E49:F49"/>
    <mergeCell ref="E46:F46"/>
    <mergeCell ref="E45:F45"/>
    <mergeCell ref="E42:F42"/>
    <mergeCell ref="B46:C46"/>
    <mergeCell ref="B41:C41"/>
    <mergeCell ref="B43:C43"/>
    <mergeCell ref="E43:F43"/>
    <mergeCell ref="B42:C42"/>
    <mergeCell ref="E41:F41"/>
    <mergeCell ref="E40:F40"/>
    <mergeCell ref="B40:C40"/>
    <mergeCell ref="E32:F32"/>
    <mergeCell ref="B32:C32"/>
    <mergeCell ref="B29:C29"/>
    <mergeCell ref="E34:F34"/>
    <mergeCell ref="E30:F30"/>
    <mergeCell ref="B39:C39"/>
    <mergeCell ref="B36:F36"/>
    <mergeCell ref="C37:F37"/>
    <mergeCell ref="E39:F39"/>
    <mergeCell ref="B38:C38"/>
    <mergeCell ref="B26:C26"/>
    <mergeCell ref="B27:C27"/>
    <mergeCell ref="E28:F28"/>
    <mergeCell ref="B33:C33"/>
    <mergeCell ref="E33:F33"/>
    <mergeCell ref="B28:C28"/>
    <mergeCell ref="E26:F26"/>
    <mergeCell ref="B2:F2"/>
    <mergeCell ref="B3:F3"/>
    <mergeCell ref="B5:F5"/>
    <mergeCell ref="B7:F8"/>
    <mergeCell ref="F9:F10"/>
    <mergeCell ref="B23:C23"/>
    <mergeCell ref="E23:F23"/>
    <mergeCell ref="B31:C31"/>
    <mergeCell ref="B11:F11"/>
    <mergeCell ref="B20:F20"/>
    <mergeCell ref="C21:F21"/>
    <mergeCell ref="B22:C22"/>
    <mergeCell ref="E22:F22"/>
    <mergeCell ref="B25:C25"/>
    <mergeCell ref="B30:C30"/>
    <mergeCell ref="E31:F31"/>
    <mergeCell ref="B24:C24"/>
    <mergeCell ref="E27:F27"/>
    <mergeCell ref="E29:F29"/>
    <mergeCell ref="E25:F25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2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9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577</v>
      </c>
      <c r="D13" s="5" t="s">
        <v>579</v>
      </c>
      <c r="E13" s="5">
        <v>306</v>
      </c>
      <c r="F13" s="6" t="s">
        <v>2208</v>
      </c>
      <c r="G13" s="26"/>
    </row>
    <row r="14" spans="1:7" ht="20.100000000000001" customHeight="1" x14ac:dyDescent="0.2">
      <c r="A14" s="26"/>
      <c r="B14" s="4"/>
      <c r="C14" s="39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306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578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580</v>
      </c>
      <c r="C23" s="138"/>
      <c r="D23" s="15">
        <v>36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581</v>
      </c>
      <c r="C24" s="49"/>
      <c r="D24" s="47">
        <v>10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582</v>
      </c>
      <c r="C25" s="49"/>
      <c r="D25" s="47">
        <v>25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583</v>
      </c>
      <c r="C26" s="49"/>
      <c r="D26" s="47">
        <v>28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584</v>
      </c>
      <c r="C27" s="130"/>
      <c r="D27" s="11">
        <v>17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2210</v>
      </c>
      <c r="C28" s="130"/>
      <c r="D28" s="11">
        <v>11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585</v>
      </c>
      <c r="C29" s="44"/>
      <c r="D29" s="11">
        <v>8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586</v>
      </c>
      <c r="C30" s="44"/>
      <c r="D30" s="11">
        <v>20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587</v>
      </c>
      <c r="C31" s="44"/>
      <c r="D31" s="11">
        <v>11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588</v>
      </c>
      <c r="C32" s="44"/>
      <c r="D32" s="11">
        <v>15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33:F33"/>
    <mergeCell ref="B28:C28"/>
    <mergeCell ref="F9:F10"/>
    <mergeCell ref="E32:F32"/>
    <mergeCell ref="E28:F28"/>
    <mergeCell ref="B23:C23"/>
    <mergeCell ref="E27:F27"/>
    <mergeCell ref="B27:C27"/>
    <mergeCell ref="E24:F24"/>
    <mergeCell ref="E30:F30"/>
    <mergeCell ref="E29:F29"/>
    <mergeCell ref="E23:F23"/>
    <mergeCell ref="E25:F25"/>
    <mergeCell ref="E26:F26"/>
    <mergeCell ref="B11:F11"/>
    <mergeCell ref="B20:F20"/>
    <mergeCell ref="B2:F2"/>
    <mergeCell ref="B3:F3"/>
    <mergeCell ref="B5:F5"/>
    <mergeCell ref="B7:F8"/>
    <mergeCell ref="E31:F31"/>
    <mergeCell ref="C21:F21"/>
    <mergeCell ref="B22:C22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0">
    <tabColor indexed="10"/>
    <pageSetUpPr fitToPage="1"/>
  </sheetPr>
  <dimension ref="A1:G60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" customWidth="1"/>
    <col min="4" max="4" width="34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3.75" customHeight="1" x14ac:dyDescent="0.2">
      <c r="A13" s="26"/>
      <c r="B13" s="4">
        <v>1</v>
      </c>
      <c r="C13" s="64" t="s">
        <v>589</v>
      </c>
      <c r="D13" s="5" t="s">
        <v>590</v>
      </c>
      <c r="E13" s="5">
        <v>545</v>
      </c>
      <c r="F13" s="6" t="s">
        <v>2217</v>
      </c>
      <c r="G13" s="26"/>
    </row>
    <row r="14" spans="1:7" ht="22.5" customHeight="1" x14ac:dyDescent="0.2">
      <c r="A14" s="26"/>
      <c r="B14" s="4">
        <v>2</v>
      </c>
      <c r="C14" s="5" t="s">
        <v>601</v>
      </c>
      <c r="D14" s="5" t="s">
        <v>602</v>
      </c>
      <c r="E14" s="5">
        <v>345</v>
      </c>
      <c r="F14" s="6" t="s">
        <v>2217</v>
      </c>
      <c r="G14" s="26"/>
    </row>
    <row r="15" spans="1:7" ht="20.100000000000001" customHeight="1" x14ac:dyDescent="0.2">
      <c r="A15" s="26"/>
      <c r="B15" s="4">
        <v>3</v>
      </c>
      <c r="C15" s="5" t="s">
        <v>614</v>
      </c>
      <c r="D15" s="5" t="s">
        <v>615</v>
      </c>
      <c r="E15" s="5">
        <v>758</v>
      </c>
      <c r="F15" s="6" t="s">
        <v>2208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1648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5.25" customHeight="1" thickBot="1" x14ac:dyDescent="0.25">
      <c r="A21" s="26"/>
      <c r="B21" s="13" t="s">
        <v>94</v>
      </c>
      <c r="C21" s="124" t="s">
        <v>591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592</v>
      </c>
      <c r="C23" s="138"/>
      <c r="D23" s="15">
        <v>96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593</v>
      </c>
      <c r="C24" s="130"/>
      <c r="D24" s="11">
        <v>27</v>
      </c>
      <c r="E24" s="135"/>
      <c r="F24" s="136"/>
      <c r="G24" s="26"/>
    </row>
    <row r="25" spans="1:7" ht="20.100000000000001" customHeight="1" x14ac:dyDescent="0.2">
      <c r="A25" s="26"/>
      <c r="B25" s="43" t="s">
        <v>594</v>
      </c>
      <c r="C25" s="44"/>
      <c r="D25" s="11">
        <v>24</v>
      </c>
      <c r="E25" s="145"/>
      <c r="F25" s="146"/>
      <c r="G25" s="26"/>
    </row>
    <row r="26" spans="1:7" ht="20.100000000000001" customHeight="1" x14ac:dyDescent="0.2">
      <c r="A26" s="26"/>
      <c r="B26" s="43" t="s">
        <v>595</v>
      </c>
      <c r="C26" s="44"/>
      <c r="D26" s="11">
        <v>17</v>
      </c>
      <c r="E26" s="145"/>
      <c r="F26" s="146"/>
      <c r="G26" s="26"/>
    </row>
    <row r="27" spans="1:7" ht="20.100000000000001" customHeight="1" x14ac:dyDescent="0.2">
      <c r="A27" s="26"/>
      <c r="B27" s="43" t="s">
        <v>596</v>
      </c>
      <c r="C27" s="44"/>
      <c r="D27" s="11">
        <v>19</v>
      </c>
      <c r="E27" s="145"/>
      <c r="F27" s="146"/>
      <c r="G27" s="26"/>
    </row>
    <row r="28" spans="1:7" ht="20.100000000000001" customHeight="1" x14ac:dyDescent="0.2">
      <c r="A28" s="26"/>
      <c r="B28" s="129" t="s">
        <v>597</v>
      </c>
      <c r="C28" s="130"/>
      <c r="D28" s="11">
        <v>23</v>
      </c>
      <c r="E28" s="135"/>
      <c r="F28" s="136"/>
      <c r="G28" s="26"/>
    </row>
    <row r="29" spans="1:7" ht="20.100000000000001" customHeight="1" x14ac:dyDescent="0.2">
      <c r="A29" s="26"/>
      <c r="B29" s="43" t="s">
        <v>598</v>
      </c>
      <c r="C29" s="44"/>
      <c r="D29" s="11">
        <v>19</v>
      </c>
      <c r="E29" s="145"/>
      <c r="F29" s="146"/>
      <c r="G29" s="26"/>
    </row>
    <row r="30" spans="1:7" ht="20.100000000000001" customHeight="1" x14ac:dyDescent="0.2">
      <c r="A30" s="26"/>
      <c r="B30" s="43" t="s">
        <v>599</v>
      </c>
      <c r="C30" s="44"/>
      <c r="D30" s="11">
        <v>65</v>
      </c>
      <c r="E30" s="145"/>
      <c r="F30" s="146"/>
      <c r="G30" s="26"/>
    </row>
    <row r="31" spans="1:7" ht="20.100000000000001" customHeight="1" x14ac:dyDescent="0.2">
      <c r="A31" s="26"/>
      <c r="B31" s="43" t="s">
        <v>600</v>
      </c>
      <c r="C31" s="44"/>
      <c r="D31" s="11">
        <v>3</v>
      </c>
      <c r="E31" s="145"/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4" customHeight="1" thickBot="1" x14ac:dyDescent="0.25">
      <c r="A34" s="26"/>
      <c r="B34" s="13" t="s">
        <v>95</v>
      </c>
      <c r="C34" s="149" t="s">
        <v>603</v>
      </c>
      <c r="D34" s="150"/>
      <c r="E34" s="150"/>
      <c r="F34" s="151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604</v>
      </c>
      <c r="C36" s="138"/>
      <c r="D36" s="15">
        <v>35</v>
      </c>
      <c r="E36" s="133"/>
      <c r="F36" s="134"/>
      <c r="G36" s="26"/>
    </row>
    <row r="37" spans="1:7" ht="20.100000000000001" customHeight="1" x14ac:dyDescent="0.2">
      <c r="A37" s="26"/>
      <c r="B37" s="129" t="s">
        <v>605</v>
      </c>
      <c r="C37" s="130"/>
      <c r="D37" s="11">
        <v>22</v>
      </c>
      <c r="E37" s="135"/>
      <c r="F37" s="136"/>
      <c r="G37" s="26"/>
    </row>
    <row r="38" spans="1:7" ht="20.100000000000001" customHeight="1" x14ac:dyDescent="0.2">
      <c r="A38" s="26"/>
      <c r="B38" s="129" t="s">
        <v>606</v>
      </c>
      <c r="C38" s="130"/>
      <c r="D38" s="11">
        <v>20</v>
      </c>
      <c r="E38" s="135"/>
      <c r="F38" s="136"/>
      <c r="G38" s="26"/>
    </row>
    <row r="39" spans="1:7" ht="20.100000000000001" customHeight="1" x14ac:dyDescent="0.2">
      <c r="A39" s="26"/>
      <c r="B39" s="129" t="s">
        <v>607</v>
      </c>
      <c r="C39" s="130"/>
      <c r="D39" s="11">
        <v>37</v>
      </c>
      <c r="E39" s="145"/>
      <c r="F39" s="146"/>
      <c r="G39" s="26"/>
    </row>
    <row r="40" spans="1:7" ht="20.100000000000001" customHeight="1" x14ac:dyDescent="0.2">
      <c r="A40" s="26"/>
      <c r="B40" s="129" t="s">
        <v>608</v>
      </c>
      <c r="C40" s="130"/>
      <c r="D40" s="11">
        <v>20</v>
      </c>
      <c r="E40" s="145"/>
      <c r="F40" s="146"/>
      <c r="G40" s="26"/>
    </row>
    <row r="41" spans="1:7" ht="20.100000000000001" customHeight="1" x14ac:dyDescent="0.2">
      <c r="A41" s="26"/>
      <c r="B41" s="43" t="s">
        <v>609</v>
      </c>
      <c r="C41" s="44"/>
      <c r="D41" s="11">
        <v>26</v>
      </c>
      <c r="E41" s="145"/>
      <c r="F41" s="146"/>
      <c r="G41" s="26"/>
    </row>
    <row r="42" spans="1:7" ht="20.100000000000001" customHeight="1" x14ac:dyDescent="0.2">
      <c r="A42" s="26"/>
      <c r="B42" s="43" t="s">
        <v>610</v>
      </c>
      <c r="C42" s="44"/>
      <c r="D42" s="11">
        <v>31</v>
      </c>
      <c r="E42" s="145"/>
      <c r="F42" s="146"/>
      <c r="G42" s="26"/>
    </row>
    <row r="43" spans="1:7" ht="20.100000000000001" customHeight="1" x14ac:dyDescent="0.2">
      <c r="A43" s="26"/>
      <c r="B43" s="129" t="s">
        <v>611</v>
      </c>
      <c r="C43" s="130"/>
      <c r="D43" s="11">
        <v>8</v>
      </c>
      <c r="E43" s="135"/>
      <c r="F43" s="136"/>
      <c r="G43" s="26"/>
    </row>
    <row r="44" spans="1:7" ht="20.100000000000001" customHeight="1" x14ac:dyDescent="0.2">
      <c r="A44" s="26"/>
      <c r="B44" s="45" t="s">
        <v>612</v>
      </c>
      <c r="C44" s="46"/>
      <c r="D44" s="40">
        <v>3</v>
      </c>
      <c r="E44" s="145"/>
      <c r="F44" s="146"/>
      <c r="G44" s="26"/>
    </row>
    <row r="45" spans="1:7" ht="20.100000000000001" customHeight="1" thickBot="1" x14ac:dyDescent="0.25">
      <c r="A45" s="26"/>
      <c r="B45" s="45" t="s">
        <v>613</v>
      </c>
      <c r="C45" s="46"/>
      <c r="D45" s="40">
        <v>19</v>
      </c>
      <c r="E45" s="145"/>
      <c r="F45" s="146"/>
      <c r="G45" s="26"/>
    </row>
    <row r="46" spans="1:7" ht="20.100000000000001" customHeight="1" thickBot="1" x14ac:dyDescent="0.4">
      <c r="A46" s="27"/>
      <c r="B46" s="117"/>
      <c r="C46" s="117"/>
      <c r="D46" s="117"/>
      <c r="E46" s="117"/>
      <c r="F46" s="117"/>
      <c r="G46" s="27"/>
    </row>
    <row r="47" spans="1:7" ht="18.75" thickBot="1" x14ac:dyDescent="0.4">
      <c r="A47" s="26"/>
      <c r="B47" s="121" t="s">
        <v>92</v>
      </c>
      <c r="C47" s="122"/>
      <c r="D47" s="122"/>
      <c r="E47" s="122"/>
      <c r="F47" s="123"/>
      <c r="G47" s="26"/>
    </row>
    <row r="48" spans="1:7" ht="25.5" customHeight="1" thickBot="1" x14ac:dyDescent="0.25">
      <c r="A48" s="26"/>
      <c r="B48" s="13" t="s">
        <v>96</v>
      </c>
      <c r="C48" s="149" t="s">
        <v>616</v>
      </c>
      <c r="D48" s="150"/>
      <c r="E48" s="150"/>
      <c r="F48" s="151"/>
      <c r="G48" s="26"/>
    </row>
    <row r="49" spans="1:7" ht="16.5" thickBot="1" x14ac:dyDescent="0.25">
      <c r="A49" s="26"/>
      <c r="B49" s="127" t="s">
        <v>118</v>
      </c>
      <c r="C49" s="128"/>
      <c r="D49" s="14" t="s">
        <v>104</v>
      </c>
      <c r="E49" s="131" t="s">
        <v>105</v>
      </c>
      <c r="F49" s="132"/>
      <c r="G49" s="26"/>
    </row>
    <row r="50" spans="1:7" ht="20.100000000000001" customHeight="1" x14ac:dyDescent="0.2">
      <c r="A50" s="26"/>
      <c r="B50" s="137" t="s">
        <v>617</v>
      </c>
      <c r="C50" s="138"/>
      <c r="D50" s="15">
        <v>63</v>
      </c>
      <c r="E50" s="133" t="s">
        <v>105</v>
      </c>
      <c r="F50" s="134"/>
      <c r="G50" s="26"/>
    </row>
    <row r="51" spans="1:7" ht="20.100000000000001" customHeight="1" x14ac:dyDescent="0.2">
      <c r="A51" s="26"/>
      <c r="B51" s="129" t="s">
        <v>618</v>
      </c>
      <c r="C51" s="130"/>
      <c r="D51" s="11">
        <v>42</v>
      </c>
      <c r="E51" s="135" t="s">
        <v>105</v>
      </c>
      <c r="F51" s="136"/>
      <c r="G51" s="26"/>
    </row>
    <row r="52" spans="1:7" ht="20.100000000000001" customHeight="1" x14ac:dyDescent="0.2">
      <c r="A52" s="26"/>
      <c r="B52" s="129" t="s">
        <v>619</v>
      </c>
      <c r="C52" s="130"/>
      <c r="D52" s="11">
        <v>55</v>
      </c>
      <c r="E52" s="135" t="s">
        <v>105</v>
      </c>
      <c r="F52" s="136"/>
      <c r="G52" s="26"/>
    </row>
    <row r="53" spans="1:7" ht="20.100000000000001" customHeight="1" x14ac:dyDescent="0.2">
      <c r="A53" s="26"/>
      <c r="B53" s="129" t="s">
        <v>620</v>
      </c>
      <c r="C53" s="130"/>
      <c r="D53" s="11">
        <v>11</v>
      </c>
      <c r="E53" s="145"/>
      <c r="F53" s="146"/>
      <c r="G53" s="26"/>
    </row>
    <row r="54" spans="1:7" ht="20.100000000000001" customHeight="1" x14ac:dyDescent="0.2">
      <c r="A54" s="26"/>
      <c r="B54" s="129" t="s">
        <v>621</v>
      </c>
      <c r="C54" s="130"/>
      <c r="D54" s="11">
        <v>49</v>
      </c>
      <c r="E54" s="145" t="s">
        <v>105</v>
      </c>
      <c r="F54" s="146"/>
      <c r="G54" s="26"/>
    </row>
    <row r="55" spans="1:7" ht="20.100000000000001" customHeight="1" x14ac:dyDescent="0.2">
      <c r="A55" s="26"/>
      <c r="B55" s="43" t="s">
        <v>622</v>
      </c>
      <c r="C55" s="44"/>
      <c r="D55" s="11">
        <v>71</v>
      </c>
      <c r="E55" s="145" t="s">
        <v>105</v>
      </c>
      <c r="F55" s="146"/>
      <c r="G55" s="26"/>
    </row>
    <row r="56" spans="1:7" ht="20.100000000000001" customHeight="1" x14ac:dyDescent="0.2">
      <c r="A56" s="26"/>
      <c r="B56" s="43" t="s">
        <v>623</v>
      </c>
      <c r="C56" s="44"/>
      <c r="D56" s="11">
        <v>39</v>
      </c>
      <c r="E56" s="145" t="s">
        <v>105</v>
      </c>
      <c r="F56" s="146"/>
      <c r="G56" s="26"/>
    </row>
    <row r="57" spans="1:7" ht="20.100000000000001" customHeight="1" x14ac:dyDescent="0.2">
      <c r="A57" s="26"/>
      <c r="B57" s="129" t="s">
        <v>624</v>
      </c>
      <c r="C57" s="130"/>
      <c r="D57" s="11">
        <v>51</v>
      </c>
      <c r="E57" s="135" t="s">
        <v>105</v>
      </c>
      <c r="F57" s="136"/>
      <c r="G57" s="26"/>
    </row>
    <row r="58" spans="1:7" ht="20.100000000000001" customHeight="1" x14ac:dyDescent="0.2">
      <c r="A58" s="26"/>
      <c r="B58" s="45" t="s">
        <v>625</v>
      </c>
      <c r="C58" s="46"/>
      <c r="D58" s="40">
        <v>35</v>
      </c>
      <c r="E58" s="145"/>
      <c r="F58" s="146"/>
      <c r="G58" s="26"/>
    </row>
    <row r="59" spans="1:7" ht="20.100000000000001" customHeight="1" thickBot="1" x14ac:dyDescent="0.25">
      <c r="A59" s="26"/>
      <c r="B59" s="45" t="s">
        <v>626</v>
      </c>
      <c r="C59" s="46"/>
      <c r="D59" s="40">
        <v>36</v>
      </c>
      <c r="E59" s="145"/>
      <c r="F59" s="146"/>
      <c r="G59" s="26"/>
    </row>
    <row r="60" spans="1:7" ht="18.75" thickBot="1" x14ac:dyDescent="0.4">
      <c r="A60" s="27"/>
      <c r="B60" s="117"/>
      <c r="C60" s="117"/>
      <c r="D60" s="117"/>
      <c r="E60" s="117"/>
      <c r="F60" s="117"/>
      <c r="G60" s="27"/>
    </row>
  </sheetData>
  <mergeCells count="64">
    <mergeCell ref="E58:F58"/>
    <mergeCell ref="E59:F59"/>
    <mergeCell ref="B60:F60"/>
    <mergeCell ref="B54:C54"/>
    <mergeCell ref="E54:F54"/>
    <mergeCell ref="E55:F55"/>
    <mergeCell ref="E56:F56"/>
    <mergeCell ref="B57:C57"/>
    <mergeCell ref="E57:F57"/>
    <mergeCell ref="B51:C51"/>
    <mergeCell ref="E51:F51"/>
    <mergeCell ref="B52:C52"/>
    <mergeCell ref="E52:F52"/>
    <mergeCell ref="B53:C53"/>
    <mergeCell ref="E53:F53"/>
    <mergeCell ref="B47:F47"/>
    <mergeCell ref="C48:F48"/>
    <mergeCell ref="B49:C49"/>
    <mergeCell ref="E49:F49"/>
    <mergeCell ref="B50:C50"/>
    <mergeCell ref="E50:F50"/>
    <mergeCell ref="E45:F45"/>
    <mergeCell ref="E44:F44"/>
    <mergeCell ref="B36:C36"/>
    <mergeCell ref="E36:F36"/>
    <mergeCell ref="B39:C39"/>
    <mergeCell ref="B40:C40"/>
    <mergeCell ref="E39:F39"/>
    <mergeCell ref="E40:F40"/>
    <mergeCell ref="B37:C37"/>
    <mergeCell ref="E37:F37"/>
    <mergeCell ref="B38:C38"/>
    <mergeCell ref="E38:F38"/>
    <mergeCell ref="C34:F34"/>
    <mergeCell ref="E41:F41"/>
    <mergeCell ref="E42:F42"/>
    <mergeCell ref="B43:C43"/>
    <mergeCell ref="E43:F43"/>
    <mergeCell ref="B28:C28"/>
    <mergeCell ref="E29:F29"/>
    <mergeCell ref="E30:F30"/>
    <mergeCell ref="E31:F31"/>
    <mergeCell ref="B33:F33"/>
    <mergeCell ref="F9:F10"/>
    <mergeCell ref="B2:F2"/>
    <mergeCell ref="B3:F3"/>
    <mergeCell ref="B5:F5"/>
    <mergeCell ref="B7:F8"/>
    <mergeCell ref="B46:F46"/>
    <mergeCell ref="B11:F11"/>
    <mergeCell ref="B20:F20"/>
    <mergeCell ref="C21:F21"/>
    <mergeCell ref="B22:C22"/>
    <mergeCell ref="E22:F22"/>
    <mergeCell ref="E23:F23"/>
    <mergeCell ref="E24:F24"/>
    <mergeCell ref="B23:C23"/>
    <mergeCell ref="B24:C24"/>
    <mergeCell ref="E25:F25"/>
    <mergeCell ref="E26:F26"/>
    <mergeCell ref="B35:C35"/>
    <mergeCell ref="E35:F35"/>
    <mergeCell ref="E27:F27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3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628</v>
      </c>
      <c r="D13" s="5" t="s">
        <v>627</v>
      </c>
      <c r="E13" s="5">
        <v>196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196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9.75" customHeight="1" thickBot="1" x14ac:dyDescent="0.25">
      <c r="A21" s="26"/>
      <c r="B21" s="13" t="s">
        <v>94</v>
      </c>
      <c r="C21" s="173" t="s">
        <v>629</v>
      </c>
      <c r="D21" s="174"/>
      <c r="E21" s="174"/>
      <c r="F21" s="175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630</v>
      </c>
      <c r="C23" s="138"/>
      <c r="D23" s="15">
        <v>11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631</v>
      </c>
      <c r="C24" s="130"/>
      <c r="D24" s="11">
        <v>4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632</v>
      </c>
      <c r="C25" s="44"/>
      <c r="D25" s="11">
        <v>21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633</v>
      </c>
      <c r="C26" s="44"/>
      <c r="D26" s="11">
        <v>14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634</v>
      </c>
      <c r="C27" s="44"/>
      <c r="D27" s="11">
        <v>2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635</v>
      </c>
      <c r="C28" s="130"/>
      <c r="D28" s="11">
        <v>4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129" t="s">
        <v>636</v>
      </c>
      <c r="C29" s="130"/>
      <c r="D29" s="11">
        <v>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637</v>
      </c>
      <c r="C30" s="44"/>
      <c r="D30" s="11">
        <v>4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638</v>
      </c>
      <c r="C31" s="44"/>
      <c r="D31" s="11">
        <v>8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639</v>
      </c>
      <c r="C32" s="44"/>
      <c r="D32" s="11">
        <v>9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5">
    <mergeCell ref="B23:C23"/>
    <mergeCell ref="E29:F29"/>
    <mergeCell ref="B29:C29"/>
    <mergeCell ref="E30:F30"/>
    <mergeCell ref="B2:F2"/>
    <mergeCell ref="B3:F3"/>
    <mergeCell ref="B5:F5"/>
    <mergeCell ref="B7:F8"/>
    <mergeCell ref="B33:F33"/>
    <mergeCell ref="B11:F11"/>
    <mergeCell ref="B20:F20"/>
    <mergeCell ref="C21:F21"/>
    <mergeCell ref="B22:C22"/>
    <mergeCell ref="E22:F22"/>
    <mergeCell ref="E23:F23"/>
    <mergeCell ref="E24:F24"/>
    <mergeCell ref="E31:F31"/>
    <mergeCell ref="E32:F32"/>
    <mergeCell ref="B24:C24"/>
    <mergeCell ref="B28:C28"/>
    <mergeCell ref="E25:F25"/>
    <mergeCell ref="E26:F26"/>
    <mergeCell ref="E27:F27"/>
    <mergeCell ref="E28:F2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4">
    <tabColor indexed="10"/>
    <pageSetUpPr fitToPage="1"/>
  </sheetPr>
  <dimension ref="A1:G46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640</v>
      </c>
      <c r="D13" s="5" t="s">
        <v>641</v>
      </c>
      <c r="E13" s="5">
        <v>30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652</v>
      </c>
      <c r="D14" s="5" t="s">
        <v>653</v>
      </c>
      <c r="E14" s="5">
        <v>86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116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642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643</v>
      </c>
      <c r="C23" s="138"/>
      <c r="D23" s="15">
        <v>0</v>
      </c>
      <c r="E23" s="133"/>
      <c r="F23" s="134"/>
      <c r="G23" s="54"/>
    </row>
    <row r="24" spans="1:7" ht="20.100000000000001" customHeight="1" x14ac:dyDescent="0.2">
      <c r="A24" s="26"/>
      <c r="B24" s="129" t="s">
        <v>644</v>
      </c>
      <c r="C24" s="130"/>
      <c r="D24" s="11">
        <v>1</v>
      </c>
      <c r="E24" s="145"/>
      <c r="F24" s="146"/>
      <c r="G24" s="54"/>
    </row>
    <row r="25" spans="1:7" ht="20.100000000000001" customHeight="1" x14ac:dyDescent="0.2">
      <c r="A25" s="26"/>
      <c r="B25" s="43" t="s">
        <v>645</v>
      </c>
      <c r="C25" s="44"/>
      <c r="D25" s="11">
        <v>0</v>
      </c>
      <c r="E25" s="145"/>
      <c r="F25" s="146"/>
      <c r="G25" s="54"/>
    </row>
    <row r="26" spans="1:7" ht="20.100000000000001" customHeight="1" x14ac:dyDescent="0.2">
      <c r="A26" s="26"/>
      <c r="B26" s="43" t="s">
        <v>646</v>
      </c>
      <c r="C26" s="44"/>
      <c r="D26" s="11">
        <v>3</v>
      </c>
      <c r="E26" s="145" t="s">
        <v>105</v>
      </c>
      <c r="F26" s="146"/>
      <c r="G26" s="54"/>
    </row>
    <row r="27" spans="1:7" ht="20.100000000000001" customHeight="1" x14ac:dyDescent="0.2">
      <c r="A27" s="26"/>
      <c r="B27" s="43" t="s">
        <v>647</v>
      </c>
      <c r="C27" s="44"/>
      <c r="D27" s="11">
        <v>0</v>
      </c>
      <c r="E27" s="145"/>
      <c r="F27" s="146"/>
      <c r="G27" s="54"/>
    </row>
    <row r="28" spans="1:7" ht="20.100000000000001" customHeight="1" x14ac:dyDescent="0.2">
      <c r="A28" s="26"/>
      <c r="B28" s="129" t="s">
        <v>648</v>
      </c>
      <c r="C28" s="130"/>
      <c r="D28" s="11">
        <v>4</v>
      </c>
      <c r="E28" s="135" t="s">
        <v>105</v>
      </c>
      <c r="F28" s="136"/>
      <c r="G28" s="54"/>
    </row>
    <row r="29" spans="1:7" ht="20.100000000000001" customHeight="1" x14ac:dyDescent="0.2">
      <c r="A29" s="26"/>
      <c r="B29" s="43" t="s">
        <v>649</v>
      </c>
      <c r="C29" s="44"/>
      <c r="D29" s="11">
        <v>2</v>
      </c>
      <c r="E29" s="145"/>
      <c r="F29" s="146"/>
      <c r="G29" s="54"/>
    </row>
    <row r="30" spans="1:7" ht="20.100000000000001" customHeight="1" x14ac:dyDescent="0.2">
      <c r="A30" s="26"/>
      <c r="B30" s="43" t="s">
        <v>650</v>
      </c>
      <c r="C30" s="44"/>
      <c r="D30" s="11">
        <v>0</v>
      </c>
      <c r="E30" s="145"/>
      <c r="F30" s="146"/>
      <c r="G30" s="54"/>
    </row>
    <row r="31" spans="1:7" ht="20.100000000000001" customHeight="1" thickBot="1" x14ac:dyDescent="0.25">
      <c r="A31" s="26"/>
      <c r="B31" s="43" t="s">
        <v>651</v>
      </c>
      <c r="C31" s="44"/>
      <c r="D31" s="11">
        <v>0</v>
      </c>
      <c r="E31" s="145"/>
      <c r="F31" s="146"/>
      <c r="G31" s="54"/>
    </row>
    <row r="32" spans="1:7" ht="20.100000000000001" customHeight="1" thickBot="1" x14ac:dyDescent="0.4">
      <c r="A32" s="27"/>
      <c r="B32" s="165"/>
      <c r="C32" s="117"/>
      <c r="D32" s="117"/>
      <c r="E32" s="117"/>
      <c r="F32" s="166"/>
      <c r="G32" s="27"/>
    </row>
    <row r="33" spans="1:7" ht="18.75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18.75" thickBot="1" x14ac:dyDescent="0.25">
      <c r="A34" s="26"/>
      <c r="B34" s="13" t="s">
        <v>95</v>
      </c>
      <c r="C34" s="149" t="s">
        <v>652</v>
      </c>
      <c r="D34" s="150"/>
      <c r="E34" s="150"/>
      <c r="F34" s="151"/>
      <c r="G34" s="26"/>
    </row>
    <row r="35" spans="1:7" ht="16.5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654</v>
      </c>
      <c r="C36" s="138"/>
      <c r="D36" s="15">
        <v>5</v>
      </c>
      <c r="E36" s="133" t="s">
        <v>105</v>
      </c>
      <c r="F36" s="134"/>
      <c r="G36" s="54"/>
    </row>
    <row r="37" spans="1:7" ht="20.100000000000001" customHeight="1" x14ac:dyDescent="0.2">
      <c r="A37" s="26"/>
      <c r="B37" s="129" t="s">
        <v>655</v>
      </c>
      <c r="C37" s="130"/>
      <c r="D37" s="11">
        <v>11</v>
      </c>
      <c r="E37" s="145" t="s">
        <v>105</v>
      </c>
      <c r="F37" s="146"/>
      <c r="G37" s="54"/>
    </row>
    <row r="38" spans="1:7" ht="20.100000000000001" customHeight="1" x14ac:dyDescent="0.2">
      <c r="A38" s="26"/>
      <c r="B38" s="43" t="s">
        <v>656</v>
      </c>
      <c r="C38" s="44"/>
      <c r="D38" s="11">
        <v>7</v>
      </c>
      <c r="E38" s="145" t="s">
        <v>105</v>
      </c>
      <c r="F38" s="146"/>
      <c r="G38" s="54"/>
    </row>
    <row r="39" spans="1:7" ht="20.100000000000001" customHeight="1" x14ac:dyDescent="0.2">
      <c r="A39" s="26"/>
      <c r="B39" s="43" t="s">
        <v>657</v>
      </c>
      <c r="C39" s="44"/>
      <c r="D39" s="11">
        <v>1</v>
      </c>
      <c r="E39" s="145"/>
      <c r="F39" s="146"/>
      <c r="G39" s="54"/>
    </row>
    <row r="40" spans="1:7" ht="20.100000000000001" customHeight="1" x14ac:dyDescent="0.2">
      <c r="A40" s="26"/>
      <c r="B40" s="43" t="s">
        <v>658</v>
      </c>
      <c r="C40" s="44"/>
      <c r="D40" s="11">
        <v>8</v>
      </c>
      <c r="E40" s="145" t="s">
        <v>105</v>
      </c>
      <c r="F40" s="146"/>
      <c r="G40" s="54"/>
    </row>
    <row r="41" spans="1:7" ht="20.100000000000001" customHeight="1" x14ac:dyDescent="0.2">
      <c r="A41" s="26"/>
      <c r="B41" s="129" t="s">
        <v>659</v>
      </c>
      <c r="C41" s="130"/>
      <c r="D41" s="11">
        <v>4</v>
      </c>
      <c r="E41" s="135" t="s">
        <v>105</v>
      </c>
      <c r="F41" s="136"/>
      <c r="G41" s="54"/>
    </row>
    <row r="42" spans="1:7" ht="20.100000000000001" customHeight="1" x14ac:dyDescent="0.2">
      <c r="A42" s="26"/>
      <c r="B42" s="43" t="s">
        <v>660</v>
      </c>
      <c r="C42" s="44"/>
      <c r="D42" s="11">
        <v>3</v>
      </c>
      <c r="E42" s="145"/>
      <c r="F42" s="146"/>
      <c r="G42" s="54"/>
    </row>
    <row r="43" spans="1:7" ht="20.100000000000001" customHeight="1" x14ac:dyDescent="0.2">
      <c r="A43" s="26"/>
      <c r="B43" s="43" t="s">
        <v>661</v>
      </c>
      <c r="C43" s="44"/>
      <c r="D43" s="11">
        <v>20</v>
      </c>
      <c r="E43" s="145" t="s">
        <v>105</v>
      </c>
      <c r="F43" s="146"/>
      <c r="G43" s="54"/>
    </row>
    <row r="44" spans="1:7" ht="20.100000000000001" customHeight="1" x14ac:dyDescent="0.2">
      <c r="A44" s="26"/>
      <c r="B44" s="43" t="s">
        <v>662</v>
      </c>
      <c r="C44" s="44"/>
      <c r="D44" s="11">
        <v>5</v>
      </c>
      <c r="E44" s="145" t="s">
        <v>105</v>
      </c>
      <c r="F44" s="146"/>
      <c r="G44" s="54"/>
    </row>
    <row r="45" spans="1:7" ht="20.100000000000001" customHeight="1" thickBot="1" x14ac:dyDescent="0.25">
      <c r="A45" s="26"/>
      <c r="B45" s="43" t="s">
        <v>663</v>
      </c>
      <c r="C45" s="44"/>
      <c r="D45" s="11">
        <v>3</v>
      </c>
      <c r="E45" s="145"/>
      <c r="F45" s="146"/>
      <c r="G45" s="54"/>
    </row>
    <row r="46" spans="1:7" ht="18.75" thickBot="1" x14ac:dyDescent="0.4">
      <c r="A46" s="27"/>
      <c r="B46" s="165"/>
      <c r="C46" s="117"/>
      <c r="D46" s="117"/>
      <c r="E46" s="117"/>
      <c r="F46" s="166"/>
      <c r="G46" s="27"/>
    </row>
  </sheetData>
  <mergeCells count="41">
    <mergeCell ref="E40:F40"/>
    <mergeCell ref="E36:F36"/>
    <mergeCell ref="B46:F46"/>
    <mergeCell ref="E42:F42"/>
    <mergeCell ref="E43:F43"/>
    <mergeCell ref="E44:F44"/>
    <mergeCell ref="E45:F45"/>
    <mergeCell ref="B37:C37"/>
    <mergeCell ref="E39:F39"/>
    <mergeCell ref="B36:C36"/>
    <mergeCell ref="B41:C41"/>
    <mergeCell ref="E41:F41"/>
    <mergeCell ref="E24:F24"/>
    <mergeCell ref="E25:F25"/>
    <mergeCell ref="E23:F23"/>
    <mergeCell ref="B24:C24"/>
    <mergeCell ref="E28:F28"/>
    <mergeCell ref="E29:F29"/>
    <mergeCell ref="E30:F30"/>
    <mergeCell ref="E38:F38"/>
    <mergeCell ref="E35:F35"/>
    <mergeCell ref="E26:F26"/>
    <mergeCell ref="B32:F32"/>
    <mergeCell ref="E27:F27"/>
    <mergeCell ref="E31:F31"/>
    <mergeCell ref="E37:F37"/>
    <mergeCell ref="B28:C28"/>
    <mergeCell ref="B33:F33"/>
    <mergeCell ref="C34:F34"/>
    <mergeCell ref="B35:C35"/>
    <mergeCell ref="B20:F20"/>
    <mergeCell ref="C21:F21"/>
    <mergeCell ref="B22:C22"/>
    <mergeCell ref="E22:F22"/>
    <mergeCell ref="B23:C23"/>
    <mergeCell ref="B11:F11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5">
    <tabColor indexed="10"/>
    <pageSetUpPr fitToPage="1"/>
  </sheetPr>
  <dimension ref="A1:G4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675</v>
      </c>
      <c r="D13" s="5" t="s">
        <v>664</v>
      </c>
      <c r="E13" s="5">
        <v>704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676</v>
      </c>
      <c r="D14" s="5" t="s">
        <v>677</v>
      </c>
      <c r="E14" s="5">
        <v>322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1026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665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666</v>
      </c>
      <c r="C23" s="138"/>
      <c r="D23" s="15">
        <v>32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667</v>
      </c>
      <c r="C24" s="130"/>
      <c r="D24" s="11">
        <v>28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694</v>
      </c>
      <c r="C25" s="44"/>
      <c r="D25" s="11">
        <v>27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668</v>
      </c>
      <c r="C26" s="44"/>
      <c r="D26" s="11">
        <v>25</v>
      </c>
      <c r="E26" s="145"/>
      <c r="F26" s="146"/>
      <c r="G26" s="26"/>
    </row>
    <row r="27" spans="1:7" ht="20.100000000000001" customHeight="1" x14ac:dyDescent="0.2">
      <c r="A27" s="26"/>
      <c r="B27" s="43" t="s">
        <v>669</v>
      </c>
      <c r="C27" s="44"/>
      <c r="D27" s="11">
        <v>29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671</v>
      </c>
      <c r="C28" s="130"/>
      <c r="D28" s="11">
        <v>38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670</v>
      </c>
      <c r="C29" s="44"/>
      <c r="D29" s="11">
        <v>24</v>
      </c>
      <c r="E29" s="145"/>
      <c r="F29" s="146"/>
      <c r="G29" s="26"/>
    </row>
    <row r="30" spans="1:7" ht="20.100000000000001" customHeight="1" x14ac:dyDescent="0.2">
      <c r="A30" s="26"/>
      <c r="B30" s="43" t="s">
        <v>672</v>
      </c>
      <c r="C30" s="44"/>
      <c r="D30" s="11">
        <v>30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673</v>
      </c>
      <c r="C31" s="44"/>
      <c r="D31" s="11">
        <v>18</v>
      </c>
      <c r="E31" s="145"/>
      <c r="F31" s="146"/>
      <c r="G31" s="26"/>
    </row>
    <row r="32" spans="1:7" ht="20.100000000000001" customHeight="1" x14ac:dyDescent="0.2">
      <c r="A32" s="26"/>
      <c r="B32" s="43" t="s">
        <v>674</v>
      </c>
      <c r="C32" s="44"/>
      <c r="D32" s="11">
        <v>27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67" t="s">
        <v>678</v>
      </c>
      <c r="D35" s="168"/>
      <c r="E35" s="168"/>
      <c r="F35" s="169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29" t="s">
        <v>679</v>
      </c>
      <c r="C37" s="130"/>
      <c r="D37" s="15">
        <v>15</v>
      </c>
      <c r="E37" s="133"/>
      <c r="F37" s="134"/>
      <c r="G37" s="26"/>
    </row>
    <row r="38" spans="1:7" ht="20.100000000000001" customHeight="1" x14ac:dyDescent="0.2">
      <c r="A38" s="26"/>
      <c r="B38" s="129" t="s">
        <v>680</v>
      </c>
      <c r="C38" s="130"/>
      <c r="D38" s="11">
        <v>15</v>
      </c>
      <c r="E38" s="135"/>
      <c r="F38" s="136"/>
      <c r="G38" s="26"/>
    </row>
    <row r="39" spans="1:7" ht="20.100000000000001" customHeight="1" x14ac:dyDescent="0.2">
      <c r="A39" s="26"/>
      <c r="B39" s="129" t="s">
        <v>681</v>
      </c>
      <c r="C39" s="130"/>
      <c r="D39" s="11">
        <v>21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43" t="s">
        <v>682</v>
      </c>
      <c r="C40" s="44"/>
      <c r="D40" s="11">
        <v>10</v>
      </c>
      <c r="E40" s="11"/>
      <c r="F40" s="16"/>
      <c r="G40" s="26"/>
    </row>
    <row r="41" spans="1:7" ht="20.100000000000001" customHeight="1" x14ac:dyDescent="0.2">
      <c r="A41" s="26"/>
      <c r="B41" s="43" t="s">
        <v>683</v>
      </c>
      <c r="C41" s="44"/>
      <c r="D41" s="11">
        <v>27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43" t="s">
        <v>684</v>
      </c>
      <c r="C42" s="44"/>
      <c r="D42" s="11">
        <v>7</v>
      </c>
      <c r="E42" s="11"/>
      <c r="F42" s="16"/>
      <c r="G42" s="26"/>
    </row>
    <row r="43" spans="1:7" ht="20.100000000000001" customHeight="1" x14ac:dyDescent="0.2">
      <c r="A43" s="26"/>
      <c r="B43" s="129" t="s">
        <v>685</v>
      </c>
      <c r="C43" s="130"/>
      <c r="D43" s="11">
        <v>11</v>
      </c>
      <c r="E43" s="145"/>
      <c r="F43" s="146"/>
      <c r="G43" s="26"/>
    </row>
    <row r="44" spans="1:7" ht="20.100000000000001" customHeight="1" thickBot="1" x14ac:dyDescent="0.25">
      <c r="A44" s="26"/>
      <c r="B44" s="129" t="s">
        <v>686</v>
      </c>
      <c r="C44" s="130"/>
      <c r="D44" s="11">
        <v>2</v>
      </c>
      <c r="E44" s="145"/>
      <c r="F44" s="146"/>
      <c r="G44" s="26"/>
    </row>
    <row r="45" spans="1:7" ht="20.100000000000001" customHeight="1" thickBot="1" x14ac:dyDescent="0.4">
      <c r="A45" s="27"/>
      <c r="B45" s="117"/>
      <c r="C45" s="117"/>
      <c r="D45" s="117"/>
      <c r="E45" s="117"/>
      <c r="F45" s="117"/>
      <c r="G45" s="27"/>
    </row>
  </sheetData>
  <mergeCells count="39">
    <mergeCell ref="B45:F45"/>
    <mergeCell ref="B11:F11"/>
    <mergeCell ref="B20:F20"/>
    <mergeCell ref="C21:F21"/>
    <mergeCell ref="B22:C22"/>
    <mergeCell ref="E22:F22"/>
    <mergeCell ref="E23:F23"/>
    <mergeCell ref="E24:F24"/>
    <mergeCell ref="E28:F28"/>
    <mergeCell ref="E31:F31"/>
    <mergeCell ref="E30:F30"/>
    <mergeCell ref="E32:F32"/>
    <mergeCell ref="B34:F34"/>
    <mergeCell ref="C35:F35"/>
    <mergeCell ref="B36:C36"/>
    <mergeCell ref="E36:F36"/>
    <mergeCell ref="B2:F2"/>
    <mergeCell ref="B3:F3"/>
    <mergeCell ref="B5:F5"/>
    <mergeCell ref="B7:F8"/>
    <mergeCell ref="E29:F29"/>
    <mergeCell ref="F9:F10"/>
    <mergeCell ref="E25:F25"/>
    <mergeCell ref="E26:F26"/>
    <mergeCell ref="E27:F27"/>
    <mergeCell ref="B23:C23"/>
    <mergeCell ref="B24:C24"/>
    <mergeCell ref="B28:C28"/>
    <mergeCell ref="B37:C37"/>
    <mergeCell ref="E37:F37"/>
    <mergeCell ref="B38:C38"/>
    <mergeCell ref="E38:F38"/>
    <mergeCell ref="E39:F39"/>
    <mergeCell ref="E43:F43"/>
    <mergeCell ref="E44:F44"/>
    <mergeCell ref="B39:C39"/>
    <mergeCell ref="B43:C43"/>
    <mergeCell ref="B44:C44"/>
    <mergeCell ref="E41:F4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6">
    <tabColor indexed="10"/>
    <pageSetUpPr fitToPage="1"/>
  </sheetPr>
  <dimension ref="A1:G4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139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448</v>
      </c>
      <c r="D13" s="5" t="s">
        <v>687</v>
      </c>
      <c r="E13" s="5">
        <v>312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698</v>
      </c>
      <c r="D14" s="5" t="s">
        <v>699</v>
      </c>
      <c r="E14" s="5">
        <v>139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451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688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689</v>
      </c>
      <c r="C23" s="138"/>
      <c r="D23" s="15">
        <v>16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690</v>
      </c>
      <c r="C24" s="49"/>
      <c r="D24" s="47">
        <v>25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691</v>
      </c>
      <c r="C25" s="49"/>
      <c r="D25" s="47">
        <v>26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692</v>
      </c>
      <c r="C26" s="49"/>
      <c r="D26" s="47">
        <v>30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693</v>
      </c>
      <c r="C27" s="130"/>
      <c r="D27" s="11">
        <v>17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695</v>
      </c>
      <c r="C28" s="130"/>
      <c r="D28" s="11">
        <v>16</v>
      </c>
      <c r="E28" s="135"/>
      <c r="F28" s="136"/>
      <c r="G28" s="26"/>
    </row>
    <row r="29" spans="1:7" ht="20.100000000000001" customHeight="1" x14ac:dyDescent="0.2">
      <c r="A29" s="26"/>
      <c r="B29" s="43" t="s">
        <v>696</v>
      </c>
      <c r="C29" s="44"/>
      <c r="D29" s="11">
        <v>88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697</v>
      </c>
      <c r="C30" s="44"/>
      <c r="D30" s="11">
        <v>26</v>
      </c>
      <c r="E30" s="145" t="s">
        <v>105</v>
      </c>
      <c r="F30" s="146"/>
      <c r="G30" s="26"/>
    </row>
    <row r="31" spans="1:7" ht="15.75" thickBot="1" x14ac:dyDescent="0.25">
      <c r="A31" s="26"/>
      <c r="B31" s="51"/>
      <c r="C31" s="51"/>
      <c r="D31" s="30"/>
      <c r="E31" s="30"/>
      <c r="F31" s="30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3.25" customHeight="1" thickBot="1" x14ac:dyDescent="0.25">
      <c r="A33" s="26"/>
      <c r="B33" s="13" t="s">
        <v>95</v>
      </c>
      <c r="C33" s="149" t="s">
        <v>700</v>
      </c>
      <c r="D33" s="150"/>
      <c r="E33" s="150"/>
      <c r="F33" s="151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57" t="s">
        <v>701</v>
      </c>
      <c r="C35" s="158"/>
      <c r="D35" s="15">
        <v>8</v>
      </c>
      <c r="E35" s="133"/>
      <c r="F35" s="134"/>
      <c r="G35" s="26"/>
    </row>
    <row r="36" spans="1:7" ht="20.100000000000001" customHeight="1" x14ac:dyDescent="0.2">
      <c r="A36" s="26"/>
      <c r="B36" s="159" t="s">
        <v>702</v>
      </c>
      <c r="C36" s="160"/>
      <c r="D36" s="47">
        <v>12</v>
      </c>
      <c r="E36" s="145"/>
      <c r="F36" s="146"/>
      <c r="G36" s="26"/>
    </row>
    <row r="37" spans="1:7" ht="20.100000000000001" customHeight="1" x14ac:dyDescent="0.2">
      <c r="A37" s="26"/>
      <c r="B37" s="159" t="s">
        <v>703</v>
      </c>
      <c r="C37" s="160"/>
      <c r="D37" s="11">
        <v>7</v>
      </c>
      <c r="E37" s="135"/>
      <c r="F37" s="136"/>
      <c r="G37" s="26"/>
    </row>
    <row r="38" spans="1:7" ht="20.100000000000001" customHeight="1" x14ac:dyDescent="0.2">
      <c r="A38" s="26"/>
      <c r="B38" s="159" t="s">
        <v>704</v>
      </c>
      <c r="C38" s="160"/>
      <c r="D38" s="11">
        <v>15</v>
      </c>
      <c r="E38" s="135"/>
      <c r="F38" s="136"/>
      <c r="G38" s="26"/>
    </row>
    <row r="39" spans="1:7" ht="20.100000000000001" customHeight="1" x14ac:dyDescent="0.2">
      <c r="A39" s="26"/>
      <c r="B39" s="159" t="s">
        <v>705</v>
      </c>
      <c r="C39" s="160"/>
      <c r="D39" s="11">
        <v>17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59" t="s">
        <v>706</v>
      </c>
      <c r="C40" s="160"/>
      <c r="D40" s="11">
        <v>14</v>
      </c>
      <c r="E40" s="145"/>
      <c r="F40" s="146"/>
      <c r="G40" s="26"/>
    </row>
    <row r="41" spans="1:7" ht="20.100000000000001" customHeight="1" x14ac:dyDescent="0.2">
      <c r="A41" s="26"/>
      <c r="B41" s="159" t="s">
        <v>707</v>
      </c>
      <c r="C41" s="160"/>
      <c r="D41" s="11">
        <v>27</v>
      </c>
      <c r="E41" s="145" t="s">
        <v>105</v>
      </c>
      <c r="F41" s="146"/>
      <c r="G41" s="26"/>
    </row>
    <row r="42" spans="1:7" ht="20.100000000000001" customHeight="1" thickBot="1" x14ac:dyDescent="0.25">
      <c r="A42" s="26"/>
      <c r="B42" s="159" t="s">
        <v>708</v>
      </c>
      <c r="C42" s="160"/>
      <c r="D42" s="11">
        <v>2</v>
      </c>
      <c r="E42" s="145"/>
      <c r="F42" s="146"/>
      <c r="G42" s="26"/>
    </row>
    <row r="43" spans="1:7" ht="20.100000000000001" customHeight="1" thickBot="1" x14ac:dyDescent="0.4">
      <c r="A43" s="26"/>
      <c r="B43" s="117"/>
      <c r="C43" s="117"/>
      <c r="D43" s="117"/>
      <c r="E43" s="117"/>
      <c r="F43" s="117"/>
      <c r="G43" s="27"/>
    </row>
  </sheetData>
  <mergeCells count="42">
    <mergeCell ref="E41:F41"/>
    <mergeCell ref="E42:F42"/>
    <mergeCell ref="B32:F32"/>
    <mergeCell ref="E34:F34"/>
    <mergeCell ref="B35:C35"/>
    <mergeCell ref="E36:F36"/>
    <mergeCell ref="B42:C42"/>
    <mergeCell ref="E35:F35"/>
    <mergeCell ref="E39:F39"/>
    <mergeCell ref="B38:C38"/>
    <mergeCell ref="B34:C34"/>
    <mergeCell ref="B37:C37"/>
    <mergeCell ref="E38:F38"/>
    <mergeCell ref="B2:F2"/>
    <mergeCell ref="B3:F3"/>
    <mergeCell ref="B5:F5"/>
    <mergeCell ref="B7:F8"/>
    <mergeCell ref="B27:C27"/>
    <mergeCell ref="B11:F11"/>
    <mergeCell ref="B20:F20"/>
    <mergeCell ref="C21:F21"/>
    <mergeCell ref="E27:F27"/>
    <mergeCell ref="B23:C23"/>
    <mergeCell ref="F9:F10"/>
    <mergeCell ref="E22:F22"/>
    <mergeCell ref="E23:F23"/>
    <mergeCell ref="B43:F43"/>
    <mergeCell ref="B22:C22"/>
    <mergeCell ref="E40:F40"/>
    <mergeCell ref="B36:C36"/>
    <mergeCell ref="B39:C39"/>
    <mergeCell ref="E28:F28"/>
    <mergeCell ref="C33:F33"/>
    <mergeCell ref="B41:C41"/>
    <mergeCell ref="E37:F37"/>
    <mergeCell ref="B40:C40"/>
    <mergeCell ref="E24:F24"/>
    <mergeCell ref="E30:F30"/>
    <mergeCell ref="E25:F25"/>
    <mergeCell ref="E26:F26"/>
    <mergeCell ref="E29:F29"/>
    <mergeCell ref="B28:C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7">
    <tabColor indexed="10"/>
    <pageSetUpPr fitToPage="1"/>
  </sheetPr>
  <dimension ref="A1:I49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9" ht="18" customHeight="1" thickBot="1" x14ac:dyDescent="0.25">
      <c r="A1" s="22"/>
      <c r="B1" s="23"/>
      <c r="C1" s="23"/>
      <c r="D1" s="23"/>
      <c r="E1" s="23"/>
      <c r="F1" s="23"/>
      <c r="G1" s="24"/>
    </row>
    <row r="2" spans="1:9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9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9" ht="17.25" customHeight="1" x14ac:dyDescent="0.3">
      <c r="A4" s="26"/>
      <c r="B4" s="17"/>
      <c r="C4" s="17"/>
      <c r="D4" s="17"/>
      <c r="E4" s="17"/>
      <c r="F4" s="17"/>
      <c r="G4" s="26"/>
    </row>
    <row r="5" spans="1:9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9" ht="15" customHeight="1" x14ac:dyDescent="0.2">
      <c r="A6" s="26"/>
      <c r="B6" s="18"/>
      <c r="C6" s="18"/>
      <c r="D6" s="18"/>
      <c r="E6" s="18"/>
      <c r="F6" s="18"/>
      <c r="G6" s="26"/>
    </row>
    <row r="7" spans="1:9" ht="17.25" customHeight="1" x14ac:dyDescent="0.2">
      <c r="A7" s="26"/>
      <c r="B7" s="142" t="s">
        <v>140</v>
      </c>
      <c r="C7" s="142"/>
      <c r="D7" s="142"/>
      <c r="E7" s="142"/>
      <c r="F7" s="142"/>
      <c r="G7" s="26"/>
    </row>
    <row r="8" spans="1:9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9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9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9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9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  <c r="I12" s="35"/>
    </row>
    <row r="13" spans="1:9" ht="20.100000000000001" customHeight="1" x14ac:dyDescent="0.2">
      <c r="A13" s="26"/>
      <c r="B13" s="4">
        <v>1</v>
      </c>
      <c r="C13" s="5" t="s">
        <v>709</v>
      </c>
      <c r="D13" s="5" t="s">
        <v>710</v>
      </c>
      <c r="E13" s="5">
        <v>1197</v>
      </c>
      <c r="F13" s="6" t="s">
        <v>2208</v>
      </c>
      <c r="G13" s="26"/>
    </row>
    <row r="14" spans="1:9" ht="34.5" customHeight="1" x14ac:dyDescent="0.2">
      <c r="A14" s="26"/>
      <c r="B14" s="4">
        <v>2</v>
      </c>
      <c r="C14" s="64" t="s">
        <v>488</v>
      </c>
      <c r="D14" s="5" t="s">
        <v>723</v>
      </c>
      <c r="E14" s="5">
        <v>447</v>
      </c>
      <c r="F14" s="6" t="s">
        <v>2209</v>
      </c>
      <c r="G14" s="26"/>
    </row>
    <row r="15" spans="1:9" ht="20.100000000000001" customHeight="1" x14ac:dyDescent="0.2">
      <c r="A15" s="26"/>
      <c r="B15" s="4"/>
      <c r="C15" s="39"/>
      <c r="D15" s="5"/>
      <c r="E15" s="5"/>
      <c r="F15" s="6"/>
      <c r="G15" s="26"/>
    </row>
    <row r="16" spans="1:9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1644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711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712</v>
      </c>
      <c r="C23" s="138"/>
      <c r="D23" s="15">
        <v>13</v>
      </c>
      <c r="E23" s="133"/>
      <c r="F23" s="134"/>
      <c r="G23" s="26"/>
    </row>
    <row r="24" spans="1:7" ht="20.100000000000001" customHeight="1" x14ac:dyDescent="0.2">
      <c r="A24" s="26"/>
      <c r="B24" s="129" t="s">
        <v>713</v>
      </c>
      <c r="C24" s="130"/>
      <c r="D24" s="11">
        <v>13</v>
      </c>
      <c r="E24" s="135"/>
      <c r="F24" s="136"/>
      <c r="G24" s="26"/>
    </row>
    <row r="25" spans="1:7" ht="20.100000000000001" customHeight="1" x14ac:dyDescent="0.2">
      <c r="A25" s="26"/>
      <c r="B25" s="129" t="s">
        <v>714</v>
      </c>
      <c r="C25" s="130"/>
      <c r="D25" s="11">
        <v>16</v>
      </c>
      <c r="E25" s="135"/>
      <c r="F25" s="136"/>
      <c r="G25" s="26"/>
    </row>
    <row r="26" spans="1:7" ht="20.100000000000001" customHeight="1" x14ac:dyDescent="0.2">
      <c r="A26" s="26"/>
      <c r="B26" s="129" t="s">
        <v>715</v>
      </c>
      <c r="C26" s="130"/>
      <c r="D26" s="11">
        <v>62</v>
      </c>
      <c r="E26" s="135" t="s">
        <v>105</v>
      </c>
      <c r="F26" s="136"/>
      <c r="G26" s="26"/>
    </row>
    <row r="27" spans="1:7" ht="20.100000000000001" customHeight="1" x14ac:dyDescent="0.2">
      <c r="A27" s="26"/>
      <c r="B27" s="129" t="s">
        <v>716</v>
      </c>
      <c r="C27" s="130"/>
      <c r="D27" s="11">
        <v>64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717</v>
      </c>
      <c r="C28" s="130"/>
      <c r="D28" s="11">
        <v>38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129" t="s">
        <v>718</v>
      </c>
      <c r="C29" s="130"/>
      <c r="D29" s="11">
        <v>43</v>
      </c>
      <c r="E29" s="135" t="s">
        <v>105</v>
      </c>
      <c r="F29" s="136"/>
      <c r="G29" s="26"/>
    </row>
    <row r="30" spans="1:7" ht="20.100000000000001" customHeight="1" x14ac:dyDescent="0.2">
      <c r="A30" s="26"/>
      <c r="B30" s="129" t="s">
        <v>2206</v>
      </c>
      <c r="C30" s="130"/>
      <c r="D30" s="11">
        <v>40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129" t="s">
        <v>719</v>
      </c>
      <c r="C31" s="130"/>
      <c r="D31" s="11">
        <v>16</v>
      </c>
      <c r="E31" s="135"/>
      <c r="F31" s="136"/>
      <c r="G31" s="26"/>
    </row>
    <row r="32" spans="1:7" ht="20.100000000000001" customHeight="1" x14ac:dyDescent="0.2">
      <c r="A32" s="26"/>
      <c r="B32" s="129" t="s">
        <v>720</v>
      </c>
      <c r="C32" s="130"/>
      <c r="D32" s="11">
        <v>304</v>
      </c>
      <c r="E32" s="135" t="s">
        <v>105</v>
      </c>
      <c r="F32" s="136"/>
      <c r="G32" s="26"/>
    </row>
    <row r="33" spans="1:7" ht="20.100000000000001" customHeight="1" x14ac:dyDescent="0.2">
      <c r="A33" s="26"/>
      <c r="B33" s="129" t="s">
        <v>721</v>
      </c>
      <c r="C33" s="130"/>
      <c r="D33" s="11">
        <v>25</v>
      </c>
      <c r="E33" s="135"/>
      <c r="F33" s="136"/>
      <c r="G33" s="26"/>
    </row>
    <row r="34" spans="1:7" ht="20.100000000000001" customHeight="1" x14ac:dyDescent="0.2">
      <c r="A34" s="26"/>
      <c r="B34" s="129" t="s">
        <v>722</v>
      </c>
      <c r="C34" s="130"/>
      <c r="D34" s="11">
        <v>40</v>
      </c>
      <c r="E34" s="135" t="s">
        <v>105</v>
      </c>
      <c r="F34" s="136"/>
      <c r="G34" s="26"/>
    </row>
    <row r="35" spans="1:7" ht="15.75" thickBot="1" x14ac:dyDescent="0.25">
      <c r="A35" s="26"/>
      <c r="B35" s="30"/>
      <c r="C35" s="30"/>
      <c r="D35" s="30"/>
      <c r="E35" s="30"/>
      <c r="F35" s="30"/>
      <c r="G35" s="26"/>
    </row>
    <row r="36" spans="1:7" ht="24.95" customHeight="1" thickBot="1" x14ac:dyDescent="0.4">
      <c r="A36" s="26"/>
      <c r="B36" s="121" t="s">
        <v>92</v>
      </c>
      <c r="C36" s="122"/>
      <c r="D36" s="122"/>
      <c r="E36" s="122"/>
      <c r="F36" s="123"/>
      <c r="G36" s="26"/>
    </row>
    <row r="37" spans="1:7" ht="20.100000000000001" customHeight="1" thickBot="1" x14ac:dyDescent="0.25">
      <c r="A37" s="26"/>
      <c r="B37" s="13" t="s">
        <v>95</v>
      </c>
      <c r="C37" s="149" t="s">
        <v>488</v>
      </c>
      <c r="D37" s="150"/>
      <c r="E37" s="150"/>
      <c r="F37" s="151"/>
      <c r="G37" s="26"/>
    </row>
    <row r="38" spans="1:7" ht="20.100000000000001" customHeight="1" thickBot="1" x14ac:dyDescent="0.25">
      <c r="A38" s="26"/>
      <c r="B38" s="127" t="s">
        <v>118</v>
      </c>
      <c r="C38" s="128"/>
      <c r="D38" s="14" t="s">
        <v>104</v>
      </c>
      <c r="E38" s="131" t="s">
        <v>105</v>
      </c>
      <c r="F38" s="132"/>
      <c r="G38" s="26"/>
    </row>
    <row r="39" spans="1:7" ht="20.100000000000001" customHeight="1" x14ac:dyDescent="0.2">
      <c r="A39" s="26"/>
      <c r="B39" s="137" t="s">
        <v>724</v>
      </c>
      <c r="C39" s="138"/>
      <c r="D39" s="15">
        <v>5</v>
      </c>
      <c r="E39" s="133"/>
      <c r="F39" s="134"/>
      <c r="G39" s="26"/>
    </row>
    <row r="40" spans="1:7" ht="20.100000000000001" customHeight="1" x14ac:dyDescent="0.2">
      <c r="A40" s="26"/>
      <c r="B40" s="129" t="s">
        <v>725</v>
      </c>
      <c r="C40" s="130"/>
      <c r="D40" s="11">
        <v>11</v>
      </c>
      <c r="E40" s="135"/>
      <c r="F40" s="136"/>
      <c r="G40" s="26"/>
    </row>
    <row r="41" spans="1:7" ht="20.100000000000001" customHeight="1" x14ac:dyDescent="0.2">
      <c r="A41" s="26"/>
      <c r="B41" s="129" t="s">
        <v>726</v>
      </c>
      <c r="C41" s="130"/>
      <c r="D41" s="11">
        <v>1</v>
      </c>
      <c r="E41" s="135"/>
      <c r="F41" s="136"/>
      <c r="G41" s="26"/>
    </row>
    <row r="42" spans="1:7" ht="20.100000000000001" customHeight="1" x14ac:dyDescent="0.2">
      <c r="A42" s="26"/>
      <c r="B42" s="129" t="s">
        <v>727</v>
      </c>
      <c r="C42" s="130"/>
      <c r="D42" s="11">
        <v>4</v>
      </c>
      <c r="E42" s="135"/>
      <c r="F42" s="136"/>
      <c r="G42" s="26"/>
    </row>
    <row r="43" spans="1:7" ht="20.100000000000001" customHeight="1" x14ac:dyDescent="0.2">
      <c r="A43" s="26"/>
      <c r="B43" s="129" t="s">
        <v>728</v>
      </c>
      <c r="C43" s="130"/>
      <c r="D43" s="11">
        <v>27</v>
      </c>
      <c r="E43" s="135" t="s">
        <v>105</v>
      </c>
      <c r="F43" s="136"/>
      <c r="G43" s="26"/>
    </row>
    <row r="44" spans="1:7" ht="20.100000000000001" customHeight="1" x14ac:dyDescent="0.2">
      <c r="A44" s="26"/>
      <c r="B44" s="129" t="s">
        <v>729</v>
      </c>
      <c r="C44" s="130"/>
      <c r="D44" s="11">
        <v>6</v>
      </c>
      <c r="E44" s="135"/>
      <c r="F44" s="136"/>
      <c r="G44" s="26"/>
    </row>
    <row r="45" spans="1:7" ht="20.100000000000001" customHeight="1" x14ac:dyDescent="0.2">
      <c r="A45" s="26"/>
      <c r="B45" s="129" t="s">
        <v>730</v>
      </c>
      <c r="C45" s="130"/>
      <c r="D45" s="11">
        <v>18</v>
      </c>
      <c r="E45" s="135"/>
      <c r="F45" s="136"/>
      <c r="G45" s="26"/>
    </row>
    <row r="46" spans="1:7" ht="20.100000000000001" customHeight="1" x14ac:dyDescent="0.2">
      <c r="A46" s="26"/>
      <c r="B46" s="129" t="s">
        <v>731</v>
      </c>
      <c r="C46" s="130"/>
      <c r="D46" s="11">
        <v>25</v>
      </c>
      <c r="E46" s="135" t="s">
        <v>105</v>
      </c>
      <c r="F46" s="136"/>
      <c r="G46" s="26"/>
    </row>
    <row r="47" spans="1:7" ht="20.100000000000001" customHeight="1" x14ac:dyDescent="0.2">
      <c r="A47" s="26"/>
      <c r="B47" s="129" t="s">
        <v>732</v>
      </c>
      <c r="C47" s="130"/>
      <c r="D47" s="11">
        <v>6</v>
      </c>
      <c r="E47" s="135"/>
      <c r="F47" s="136"/>
      <c r="G47" s="26"/>
    </row>
    <row r="48" spans="1:7" ht="20.100000000000001" customHeight="1" thickBot="1" x14ac:dyDescent="0.25">
      <c r="A48" s="26"/>
      <c r="B48" s="129" t="s">
        <v>733</v>
      </c>
      <c r="C48" s="130"/>
      <c r="D48" s="11">
        <v>1</v>
      </c>
      <c r="E48" s="135"/>
      <c r="F48" s="136"/>
      <c r="G48" s="26"/>
    </row>
    <row r="49" spans="1:7" ht="19.5" customHeight="1" thickBot="1" x14ac:dyDescent="0.25">
      <c r="A49" s="27"/>
      <c r="B49" s="22"/>
      <c r="C49" s="23"/>
      <c r="D49" s="23"/>
      <c r="E49" s="23"/>
      <c r="F49" s="24"/>
      <c r="G49" s="27"/>
    </row>
  </sheetData>
  <mergeCells count="58">
    <mergeCell ref="B22:C22"/>
    <mergeCell ref="E22:F22"/>
    <mergeCell ref="B30:C30"/>
    <mergeCell ref="B36:F36"/>
    <mergeCell ref="B27:C27"/>
    <mergeCell ref="B28:C28"/>
    <mergeCell ref="E31:F31"/>
    <mergeCell ref="E32:F32"/>
    <mergeCell ref="E33:F33"/>
    <mergeCell ref="E27:F27"/>
    <mergeCell ref="B2:F2"/>
    <mergeCell ref="B3:F3"/>
    <mergeCell ref="B5:F5"/>
    <mergeCell ref="B7:F8"/>
    <mergeCell ref="E26:F26"/>
    <mergeCell ref="E23:F23"/>
    <mergeCell ref="E24:F24"/>
    <mergeCell ref="E25:F25"/>
    <mergeCell ref="F9:F10"/>
    <mergeCell ref="B23:C23"/>
    <mergeCell ref="B24:C24"/>
    <mergeCell ref="B25:C25"/>
    <mergeCell ref="B26:C26"/>
    <mergeCell ref="B11:F11"/>
    <mergeCell ref="B20:F20"/>
    <mergeCell ref="C21:F21"/>
    <mergeCell ref="E28:F28"/>
    <mergeCell ref="B29:C29"/>
    <mergeCell ref="B34:C34"/>
    <mergeCell ref="B31:C31"/>
    <mergeCell ref="B32:C32"/>
    <mergeCell ref="B33:C33"/>
    <mergeCell ref="E39:F39"/>
    <mergeCell ref="B38:C38"/>
    <mergeCell ref="E29:F29"/>
    <mergeCell ref="E30:F30"/>
    <mergeCell ref="E34:F34"/>
    <mergeCell ref="E38:F38"/>
    <mergeCell ref="B39:C39"/>
    <mergeCell ref="C37:F37"/>
    <mergeCell ref="B48:C48"/>
    <mergeCell ref="E48:F48"/>
    <mergeCell ref="B41:C41"/>
    <mergeCell ref="B43:C43"/>
    <mergeCell ref="E43:F43"/>
    <mergeCell ref="B44:C44"/>
    <mergeCell ref="B46:C46"/>
    <mergeCell ref="E46:F46"/>
    <mergeCell ref="E44:F44"/>
    <mergeCell ref="E41:F41"/>
    <mergeCell ref="B45:C45"/>
    <mergeCell ref="E45:F45"/>
    <mergeCell ref="B40:C40"/>
    <mergeCell ref="E40:F40"/>
    <mergeCell ref="B42:C42"/>
    <mergeCell ref="E42:F42"/>
    <mergeCell ref="B47:C47"/>
    <mergeCell ref="E47:F4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8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4.5" customHeight="1" x14ac:dyDescent="0.2">
      <c r="A13" s="26"/>
      <c r="B13" s="4">
        <v>1</v>
      </c>
      <c r="C13" s="64" t="s">
        <v>734</v>
      </c>
      <c r="D13" s="5" t="s">
        <v>735</v>
      </c>
      <c r="E13" s="5">
        <v>160</v>
      </c>
      <c r="F13" s="6" t="s">
        <v>2208</v>
      </c>
      <c r="G13" s="26"/>
    </row>
    <row r="14" spans="1:7" ht="20.100000000000001" customHeight="1" x14ac:dyDescent="0.2">
      <c r="A14" s="26"/>
      <c r="B14" s="4"/>
      <c r="C14" s="39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734</v>
      </c>
      <c r="D21" s="187"/>
      <c r="E21" s="187"/>
      <c r="F21" s="188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736</v>
      </c>
      <c r="C23" s="138"/>
      <c r="D23" s="15">
        <v>5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737</v>
      </c>
      <c r="C24" s="130"/>
      <c r="D24" s="11">
        <v>12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738</v>
      </c>
      <c r="C25" s="130"/>
      <c r="D25" s="11">
        <v>3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739</v>
      </c>
      <c r="C26" s="130"/>
      <c r="D26" s="11">
        <v>8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740</v>
      </c>
      <c r="C27" s="130"/>
      <c r="D27" s="11">
        <v>16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741</v>
      </c>
      <c r="C28" s="44"/>
      <c r="D28" s="11">
        <v>8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742</v>
      </c>
      <c r="C29" s="44"/>
      <c r="D29" s="11">
        <v>25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743</v>
      </c>
      <c r="C30" s="130"/>
      <c r="D30" s="11">
        <v>24</v>
      </c>
      <c r="E30" s="145" t="s">
        <v>105</v>
      </c>
      <c r="F30" s="186"/>
      <c r="G30" s="54"/>
    </row>
    <row r="31" spans="1:7" ht="20.100000000000001" customHeight="1" x14ac:dyDescent="0.2">
      <c r="A31" s="26"/>
      <c r="B31" s="43" t="s">
        <v>744</v>
      </c>
      <c r="C31" s="44"/>
      <c r="D31" s="40">
        <v>12</v>
      </c>
      <c r="E31" s="145" t="s">
        <v>105</v>
      </c>
      <c r="F31" s="183"/>
      <c r="G31" s="54"/>
    </row>
    <row r="32" spans="1:7" ht="20.100000000000001" customHeight="1" thickBot="1" x14ac:dyDescent="0.25">
      <c r="A32" s="26"/>
      <c r="B32" s="129" t="s">
        <v>745</v>
      </c>
      <c r="C32" s="130"/>
      <c r="D32" s="40">
        <v>11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8">
    <mergeCell ref="B26:C26"/>
    <mergeCell ref="B33:F33"/>
    <mergeCell ref="B11:F11"/>
    <mergeCell ref="B20:F20"/>
    <mergeCell ref="C21:F21"/>
    <mergeCell ref="B22:C22"/>
    <mergeCell ref="E22:F22"/>
    <mergeCell ref="E23:F23"/>
    <mergeCell ref="E24:F24"/>
    <mergeCell ref="E25:F25"/>
    <mergeCell ref="B23:C23"/>
    <mergeCell ref="B24:C24"/>
    <mergeCell ref="B25:C25"/>
    <mergeCell ref="B27:C27"/>
    <mergeCell ref="E26:F26"/>
    <mergeCell ref="B30:C30"/>
    <mergeCell ref="F9:F10"/>
    <mergeCell ref="B2:F2"/>
    <mergeCell ref="B3:F3"/>
    <mergeCell ref="B5:F5"/>
    <mergeCell ref="B7:F8"/>
    <mergeCell ref="B32:C32"/>
    <mergeCell ref="E32:F32"/>
    <mergeCell ref="E27:F27"/>
    <mergeCell ref="E28:F28"/>
    <mergeCell ref="E29:F29"/>
    <mergeCell ref="E30:F30"/>
    <mergeCell ref="E31:F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9">
    <tabColor indexed="10"/>
    <pageSetUpPr fitToPage="1"/>
  </sheetPr>
  <dimension ref="A1:G42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5703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746</v>
      </c>
      <c r="D13" s="5" t="s">
        <v>747</v>
      </c>
      <c r="E13" s="5">
        <v>42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757</v>
      </c>
      <c r="D14" s="5" t="s">
        <v>758</v>
      </c>
      <c r="E14" s="5">
        <v>328</v>
      </c>
      <c r="F14" s="6" t="s">
        <v>2208</v>
      </c>
      <c r="G14" s="26"/>
    </row>
    <row r="15" spans="1:7" ht="20.100000000000001" customHeight="1" x14ac:dyDescent="0.2">
      <c r="A15" s="26"/>
      <c r="B15" s="4"/>
      <c r="C15" s="39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370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46.5" customHeight="1" thickBot="1" x14ac:dyDescent="0.25">
      <c r="A21" s="26"/>
      <c r="B21" s="13" t="s">
        <v>94</v>
      </c>
      <c r="C21" s="124" t="s">
        <v>748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749</v>
      </c>
      <c r="C23" s="158"/>
      <c r="D23" s="15">
        <v>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59" t="s">
        <v>750</v>
      </c>
      <c r="C24" s="160"/>
      <c r="D24" s="11">
        <v>0</v>
      </c>
      <c r="E24" s="135"/>
      <c r="F24" s="136"/>
      <c r="G24" s="26"/>
    </row>
    <row r="25" spans="1:7" ht="20.100000000000001" customHeight="1" x14ac:dyDescent="0.2">
      <c r="A25" s="26"/>
      <c r="B25" s="159" t="s">
        <v>751</v>
      </c>
      <c r="C25" s="160"/>
      <c r="D25" s="11">
        <v>3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59" t="s">
        <v>752</v>
      </c>
      <c r="C26" s="160"/>
      <c r="D26" s="11">
        <v>0</v>
      </c>
      <c r="E26" s="145"/>
      <c r="F26" s="146"/>
      <c r="G26" s="26"/>
    </row>
    <row r="27" spans="1:7" ht="20.100000000000001" customHeight="1" x14ac:dyDescent="0.2">
      <c r="A27" s="26"/>
      <c r="B27" s="159" t="s">
        <v>753</v>
      </c>
      <c r="C27" s="160"/>
      <c r="D27" s="11">
        <v>0</v>
      </c>
      <c r="E27" s="145"/>
      <c r="F27" s="146"/>
      <c r="G27" s="26"/>
    </row>
    <row r="28" spans="1:7" ht="20.100000000000001" customHeight="1" x14ac:dyDescent="0.2">
      <c r="A28" s="26"/>
      <c r="B28" s="159" t="s">
        <v>754</v>
      </c>
      <c r="C28" s="160"/>
      <c r="D28" s="11">
        <v>0</v>
      </c>
      <c r="E28" s="145"/>
      <c r="F28" s="146"/>
      <c r="G28" s="26"/>
    </row>
    <row r="29" spans="1:7" ht="20.100000000000001" customHeight="1" x14ac:dyDescent="0.2">
      <c r="A29" s="26"/>
      <c r="B29" s="159" t="s">
        <v>756</v>
      </c>
      <c r="C29" s="160"/>
      <c r="D29" s="11">
        <v>0</v>
      </c>
      <c r="E29" s="145"/>
      <c r="F29" s="146"/>
      <c r="G29" s="26"/>
    </row>
    <row r="30" spans="1:7" ht="20.100000000000001" customHeight="1" x14ac:dyDescent="0.2">
      <c r="A30" s="26"/>
      <c r="B30" s="159" t="s">
        <v>755</v>
      </c>
      <c r="C30" s="160"/>
      <c r="D30" s="11">
        <v>0</v>
      </c>
      <c r="E30" s="135"/>
      <c r="F30" s="136"/>
      <c r="G30" s="26"/>
    </row>
    <row r="31" spans="1:7" ht="15.75" thickBot="1" x14ac:dyDescent="0.25">
      <c r="A31" s="26"/>
      <c r="B31" s="30"/>
      <c r="C31" s="30"/>
      <c r="D31" s="30"/>
      <c r="E31" s="30"/>
      <c r="F31" s="30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4.75" customHeight="1" thickBot="1" x14ac:dyDescent="0.25">
      <c r="A33" s="26"/>
      <c r="B33" s="13" t="s">
        <v>95</v>
      </c>
      <c r="C33" s="149" t="s">
        <v>766</v>
      </c>
      <c r="D33" s="150"/>
      <c r="E33" s="150"/>
      <c r="F33" s="151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759</v>
      </c>
      <c r="C35" s="138"/>
      <c r="D35" s="15">
        <v>21</v>
      </c>
      <c r="E35" s="133" t="s">
        <v>105</v>
      </c>
      <c r="F35" s="134"/>
      <c r="G35" s="26"/>
    </row>
    <row r="36" spans="1:7" ht="20.100000000000001" customHeight="1" x14ac:dyDescent="0.2">
      <c r="A36" s="26"/>
      <c r="B36" s="48" t="s">
        <v>760</v>
      </c>
      <c r="C36" s="49"/>
      <c r="D36" s="47">
        <v>6</v>
      </c>
      <c r="E36" s="145" t="s">
        <v>105</v>
      </c>
      <c r="F36" s="146"/>
      <c r="G36" s="26"/>
    </row>
    <row r="37" spans="1:7" ht="20.100000000000001" customHeight="1" x14ac:dyDescent="0.2">
      <c r="A37" s="26"/>
      <c r="B37" s="48" t="s">
        <v>761</v>
      </c>
      <c r="C37" s="49"/>
      <c r="D37" s="47">
        <v>3</v>
      </c>
      <c r="E37" s="145" t="s">
        <v>105</v>
      </c>
      <c r="F37" s="146"/>
      <c r="G37" s="26"/>
    </row>
    <row r="38" spans="1:7" ht="20.100000000000001" customHeight="1" x14ac:dyDescent="0.2">
      <c r="A38" s="26"/>
      <c r="B38" s="48" t="s">
        <v>762</v>
      </c>
      <c r="C38" s="49"/>
      <c r="D38" s="47">
        <v>23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129" t="s">
        <v>763</v>
      </c>
      <c r="C39" s="130"/>
      <c r="D39" s="11">
        <v>14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129" t="s">
        <v>764</v>
      </c>
      <c r="C40" s="130"/>
      <c r="D40" s="11">
        <v>26</v>
      </c>
      <c r="E40" s="135" t="s">
        <v>105</v>
      </c>
      <c r="F40" s="136"/>
      <c r="G40" s="26"/>
    </row>
    <row r="41" spans="1:7" ht="20.100000000000001" customHeight="1" thickBot="1" x14ac:dyDescent="0.25">
      <c r="A41" s="26"/>
      <c r="B41" s="43" t="s">
        <v>765</v>
      </c>
      <c r="C41" s="44"/>
      <c r="D41" s="11">
        <v>23</v>
      </c>
      <c r="E41" s="145" t="s">
        <v>105</v>
      </c>
      <c r="F41" s="146"/>
      <c r="G41" s="26"/>
    </row>
    <row r="42" spans="1:7" ht="20.100000000000001" customHeight="1" thickBot="1" x14ac:dyDescent="0.4">
      <c r="A42" s="27"/>
      <c r="B42" s="117"/>
      <c r="C42" s="117"/>
      <c r="D42" s="117"/>
      <c r="E42" s="117"/>
      <c r="F42" s="117"/>
      <c r="G42" s="27"/>
    </row>
  </sheetData>
  <mergeCells count="41">
    <mergeCell ref="B42:F42"/>
    <mergeCell ref="B35:C35"/>
    <mergeCell ref="E41:F41"/>
    <mergeCell ref="B40:C40"/>
    <mergeCell ref="B22:C22"/>
    <mergeCell ref="B23:C23"/>
    <mergeCell ref="E27:F27"/>
    <mergeCell ref="E39:F39"/>
    <mergeCell ref="E38:F38"/>
    <mergeCell ref="B39:C39"/>
    <mergeCell ref="E35:F35"/>
    <mergeCell ref="E36:F36"/>
    <mergeCell ref="E34:F34"/>
    <mergeCell ref="C33:F33"/>
    <mergeCell ref="B34:C34"/>
    <mergeCell ref="E40:F40"/>
    <mergeCell ref="E37:F37"/>
    <mergeCell ref="B26:C26"/>
    <mergeCell ref="B28:C28"/>
    <mergeCell ref="F9:F10"/>
    <mergeCell ref="B25:C25"/>
    <mergeCell ref="E26:F26"/>
    <mergeCell ref="E22:F22"/>
    <mergeCell ref="B11:F11"/>
    <mergeCell ref="B20:F20"/>
    <mergeCell ref="C21:F21"/>
    <mergeCell ref="E25:F25"/>
    <mergeCell ref="B2:F2"/>
    <mergeCell ref="B3:F3"/>
    <mergeCell ref="B5:F5"/>
    <mergeCell ref="B7:F8"/>
    <mergeCell ref="B32:F32"/>
    <mergeCell ref="B30:C30"/>
    <mergeCell ref="E28:F28"/>
    <mergeCell ref="E23:F23"/>
    <mergeCell ref="B24:C24"/>
    <mergeCell ref="E24:F24"/>
    <mergeCell ref="E29:F29"/>
    <mergeCell ref="E30:F30"/>
    <mergeCell ref="B29:C29"/>
    <mergeCell ref="B27:C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0">
    <tabColor indexed="10"/>
    <pageSetUpPr fitToPage="1"/>
  </sheetPr>
  <dimension ref="A1:G47"/>
  <sheetViews>
    <sheetView zoomScale="85" workbookViewId="0">
      <selection activeCell="F9" sqref="F9:F10"/>
    </sheetView>
  </sheetViews>
  <sheetFormatPr defaultRowHeight="12.75" x14ac:dyDescent="0.2"/>
  <cols>
    <col min="1" max="1" width="3.85546875" customWidth="1"/>
    <col min="2" max="2" width="12.85546875" customWidth="1"/>
    <col min="3" max="3" width="40.140625" customWidth="1"/>
    <col min="4" max="4" width="26.42578125" customWidth="1"/>
    <col min="5" max="5" width="9.5703125" customWidth="1"/>
    <col min="6" max="6" width="22" customWidth="1"/>
    <col min="7" max="7" width="5" customWidth="1"/>
  </cols>
  <sheetData>
    <row r="1" spans="1:7" ht="18" customHeight="1" thickBot="1" x14ac:dyDescent="0.25">
      <c r="A1" s="34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36" customHeight="1" x14ac:dyDescent="0.2">
      <c r="A9" s="26"/>
      <c r="B9" s="19"/>
      <c r="C9" s="19"/>
      <c r="D9" s="19"/>
      <c r="E9" s="19"/>
      <c r="F9" s="189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90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767</v>
      </c>
      <c r="D13" s="5" t="s">
        <v>768</v>
      </c>
      <c r="E13" s="5">
        <v>158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780</v>
      </c>
      <c r="D14" s="5" t="s">
        <v>781</v>
      </c>
      <c r="E14" s="5">
        <v>181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339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6" customHeight="1" thickBot="1" x14ac:dyDescent="0.25">
      <c r="A21" s="26"/>
      <c r="B21" s="13" t="s">
        <v>94</v>
      </c>
      <c r="C21" s="124" t="s">
        <v>769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770</v>
      </c>
      <c r="C23" s="138"/>
      <c r="D23" s="15">
        <v>5</v>
      </c>
      <c r="E23" s="133"/>
      <c r="F23" s="134"/>
      <c r="G23" s="26"/>
    </row>
    <row r="24" spans="1:7" ht="20.100000000000001" customHeight="1" x14ac:dyDescent="0.2">
      <c r="A24" s="26"/>
      <c r="B24" s="48" t="s">
        <v>771</v>
      </c>
      <c r="C24" s="49"/>
      <c r="D24" s="47">
        <v>5</v>
      </c>
      <c r="E24" s="145"/>
      <c r="F24" s="146"/>
      <c r="G24" s="26"/>
    </row>
    <row r="25" spans="1:7" ht="20.100000000000001" customHeight="1" x14ac:dyDescent="0.2">
      <c r="A25" s="26"/>
      <c r="B25" s="48" t="s">
        <v>772</v>
      </c>
      <c r="C25" s="49"/>
      <c r="D25" s="47">
        <v>21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773</v>
      </c>
      <c r="C26" s="49"/>
      <c r="D26" s="47">
        <v>3</v>
      </c>
      <c r="E26" s="145"/>
      <c r="F26" s="146"/>
      <c r="G26" s="26"/>
    </row>
    <row r="27" spans="1:7" ht="20.100000000000001" customHeight="1" x14ac:dyDescent="0.2">
      <c r="A27" s="26"/>
      <c r="B27" s="129" t="s">
        <v>774</v>
      </c>
      <c r="C27" s="130"/>
      <c r="D27" s="11">
        <v>6</v>
      </c>
      <c r="E27" s="135"/>
      <c r="F27" s="136"/>
      <c r="G27" s="26"/>
    </row>
    <row r="28" spans="1:7" ht="20.100000000000001" customHeight="1" x14ac:dyDescent="0.2">
      <c r="A28" s="26"/>
      <c r="B28" s="129" t="s">
        <v>775</v>
      </c>
      <c r="C28" s="130"/>
      <c r="D28" s="11">
        <v>11</v>
      </c>
      <c r="E28" s="135"/>
      <c r="F28" s="136"/>
      <c r="G28" s="26"/>
    </row>
    <row r="29" spans="1:7" ht="20.100000000000001" customHeight="1" x14ac:dyDescent="0.2">
      <c r="A29" s="26"/>
      <c r="B29" s="43" t="s">
        <v>776</v>
      </c>
      <c r="C29" s="44"/>
      <c r="D29" s="11">
        <v>6</v>
      </c>
      <c r="E29" s="145"/>
      <c r="F29" s="146"/>
      <c r="G29" s="26"/>
    </row>
    <row r="30" spans="1:7" ht="20.100000000000001" customHeight="1" x14ac:dyDescent="0.2">
      <c r="A30" s="26"/>
      <c r="B30" s="43" t="s">
        <v>777</v>
      </c>
      <c r="C30" s="44"/>
      <c r="D30" s="11">
        <v>3</v>
      </c>
      <c r="E30" s="145"/>
      <c r="F30" s="146"/>
      <c r="G30" s="26"/>
    </row>
    <row r="31" spans="1:7" ht="20.100000000000001" customHeight="1" x14ac:dyDescent="0.2">
      <c r="A31" s="26"/>
      <c r="B31" s="43" t="s">
        <v>778</v>
      </c>
      <c r="C31" s="44"/>
      <c r="D31" s="11">
        <v>6</v>
      </c>
      <c r="E31" s="145"/>
      <c r="F31" s="146"/>
      <c r="G31" s="26"/>
    </row>
    <row r="32" spans="1:7" ht="20.100000000000001" customHeight="1" thickBot="1" x14ac:dyDescent="0.25">
      <c r="A32" s="26"/>
      <c r="B32" s="43" t="s">
        <v>779</v>
      </c>
      <c r="C32" s="44"/>
      <c r="D32" s="11">
        <v>25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1.75" customHeight="1" thickBot="1" x14ac:dyDescent="0.25">
      <c r="A35" s="26"/>
      <c r="B35" s="13" t="s">
        <v>95</v>
      </c>
      <c r="C35" s="149" t="s">
        <v>782</v>
      </c>
      <c r="D35" s="150"/>
      <c r="E35" s="150"/>
      <c r="F35" s="151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783</v>
      </c>
      <c r="C37" s="138"/>
      <c r="D37" s="15">
        <v>4</v>
      </c>
      <c r="E37" s="133"/>
      <c r="F37" s="134"/>
      <c r="G37" s="26"/>
    </row>
    <row r="38" spans="1:7" ht="20.100000000000001" customHeight="1" x14ac:dyDescent="0.2">
      <c r="A38" s="26"/>
      <c r="B38" s="48" t="s">
        <v>784</v>
      </c>
      <c r="C38" s="49"/>
      <c r="D38" s="47">
        <v>7</v>
      </c>
      <c r="E38" s="145"/>
      <c r="F38" s="146"/>
      <c r="G38" s="26"/>
    </row>
    <row r="39" spans="1:7" ht="20.100000000000001" customHeight="1" x14ac:dyDescent="0.2">
      <c r="A39" s="26"/>
      <c r="B39" s="48" t="s">
        <v>785</v>
      </c>
      <c r="C39" s="49"/>
      <c r="D39" s="47">
        <v>12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8" t="s">
        <v>786</v>
      </c>
      <c r="C40" s="49"/>
      <c r="D40" s="47">
        <v>8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787</v>
      </c>
      <c r="C41" s="130"/>
      <c r="D41" s="11">
        <v>14</v>
      </c>
      <c r="E41" s="135" t="s">
        <v>105</v>
      </c>
      <c r="F41" s="136"/>
      <c r="G41" s="26"/>
    </row>
    <row r="42" spans="1:7" ht="20.100000000000001" customHeight="1" x14ac:dyDescent="0.2">
      <c r="A42" s="26"/>
      <c r="B42" s="129" t="s">
        <v>788</v>
      </c>
      <c r="C42" s="130"/>
      <c r="D42" s="11">
        <v>19</v>
      </c>
      <c r="E42" s="135" t="s">
        <v>105</v>
      </c>
      <c r="F42" s="136"/>
      <c r="G42" s="26"/>
    </row>
    <row r="43" spans="1:7" ht="20.100000000000001" customHeight="1" x14ac:dyDescent="0.2">
      <c r="A43" s="26"/>
      <c r="B43" s="43" t="s">
        <v>789</v>
      </c>
      <c r="C43" s="44"/>
      <c r="D43" s="11">
        <v>38</v>
      </c>
      <c r="E43" s="145" t="s">
        <v>105</v>
      </c>
      <c r="F43" s="146"/>
      <c r="G43" s="26"/>
    </row>
    <row r="44" spans="1:7" ht="20.100000000000001" customHeight="1" x14ac:dyDescent="0.2">
      <c r="A44" s="26"/>
      <c r="B44" s="43" t="s">
        <v>790</v>
      </c>
      <c r="C44" s="44"/>
      <c r="D44" s="11">
        <v>2</v>
      </c>
      <c r="E44" s="145"/>
      <c r="F44" s="146"/>
      <c r="G44" s="26"/>
    </row>
    <row r="45" spans="1:7" ht="20.100000000000001" customHeight="1" x14ac:dyDescent="0.2">
      <c r="A45" s="26"/>
      <c r="B45" s="43" t="s">
        <v>791</v>
      </c>
      <c r="C45" s="44"/>
      <c r="D45" s="11">
        <v>13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43" t="s">
        <v>792</v>
      </c>
      <c r="C46" s="44"/>
      <c r="D46" s="11">
        <v>9</v>
      </c>
      <c r="E46" s="145" t="s">
        <v>105</v>
      </c>
      <c r="F46" s="146"/>
      <c r="G46" s="26"/>
    </row>
    <row r="47" spans="1:7" ht="18.75" thickBot="1" x14ac:dyDescent="0.4">
      <c r="A47" s="27"/>
      <c r="B47" s="117"/>
      <c r="C47" s="117"/>
      <c r="D47" s="117"/>
      <c r="E47" s="117"/>
      <c r="F47" s="117"/>
      <c r="G47" s="27"/>
    </row>
  </sheetData>
  <mergeCells count="42">
    <mergeCell ref="B47:F47"/>
    <mergeCell ref="E43:F43"/>
    <mergeCell ref="E44:F44"/>
    <mergeCell ref="E45:F45"/>
    <mergeCell ref="E46:F46"/>
    <mergeCell ref="B42:C42"/>
    <mergeCell ref="E42:F42"/>
    <mergeCell ref="B41:C41"/>
    <mergeCell ref="E41:F41"/>
    <mergeCell ref="E39:F39"/>
    <mergeCell ref="E40:F40"/>
    <mergeCell ref="E26:F26"/>
    <mergeCell ref="B33:F33"/>
    <mergeCell ref="E32:F32"/>
    <mergeCell ref="E31:F31"/>
    <mergeCell ref="E38:F38"/>
    <mergeCell ref="B27:C27"/>
    <mergeCell ref="B37:C37"/>
    <mergeCell ref="E37:F37"/>
    <mergeCell ref="B34:F34"/>
    <mergeCell ref="C35:F35"/>
    <mergeCell ref="E28:F28"/>
    <mergeCell ref="E29:F29"/>
    <mergeCell ref="B36:C36"/>
    <mergeCell ref="E36:F36"/>
    <mergeCell ref="B28:C28"/>
    <mergeCell ref="B2:F2"/>
    <mergeCell ref="B3:F3"/>
    <mergeCell ref="B5:F5"/>
    <mergeCell ref="B7:F8"/>
    <mergeCell ref="E30:F30"/>
    <mergeCell ref="F9:F10"/>
    <mergeCell ref="E24:F24"/>
    <mergeCell ref="E25:F25"/>
    <mergeCell ref="B20:F20"/>
    <mergeCell ref="B11:F11"/>
    <mergeCell ref="E23:F23"/>
    <mergeCell ref="E27:F27"/>
    <mergeCell ref="B22:C22"/>
    <mergeCell ref="E22:F22"/>
    <mergeCell ref="C21:F21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1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40.42578125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4.95" customHeight="1" x14ac:dyDescent="0.2">
      <c r="A13" s="26"/>
      <c r="B13" s="4">
        <v>1</v>
      </c>
      <c r="C13" s="7" t="s">
        <v>793</v>
      </c>
      <c r="D13" s="5" t="s">
        <v>794</v>
      </c>
      <c r="E13" s="5">
        <v>368</v>
      </c>
      <c r="F13" s="5" t="s">
        <v>2208</v>
      </c>
      <c r="G13" s="26"/>
    </row>
    <row r="14" spans="1:7" ht="24.95" customHeight="1" x14ac:dyDescent="0.2">
      <c r="A14" s="26"/>
      <c r="B14" s="101"/>
      <c r="C14" s="102"/>
      <c r="D14" s="102"/>
      <c r="E14" s="102"/>
      <c r="F14" s="103"/>
      <c r="G14" s="26"/>
    </row>
    <row r="15" spans="1:7" ht="24.95" customHeight="1" x14ac:dyDescent="0.2">
      <c r="A15" s="26"/>
      <c r="B15" s="101"/>
      <c r="C15" s="102"/>
      <c r="D15" s="102"/>
      <c r="E15" s="102"/>
      <c r="F15" s="103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368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795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796</v>
      </c>
      <c r="C23" s="138"/>
      <c r="D23" s="15">
        <v>38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797</v>
      </c>
      <c r="C24" s="49"/>
      <c r="D24" s="47">
        <v>10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129" t="s">
        <v>798</v>
      </c>
      <c r="C25" s="130"/>
      <c r="D25" s="11">
        <v>4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799</v>
      </c>
      <c r="C26" s="130"/>
      <c r="D26" s="11">
        <v>12</v>
      </c>
      <c r="E26" s="135" t="s">
        <v>105</v>
      </c>
      <c r="F26" s="136"/>
      <c r="G26" s="26"/>
    </row>
    <row r="27" spans="1:7" ht="20.100000000000001" customHeight="1" x14ac:dyDescent="0.2">
      <c r="A27" s="26"/>
      <c r="B27" s="43" t="s">
        <v>800</v>
      </c>
      <c r="C27" s="44"/>
      <c r="D27" s="11">
        <v>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801</v>
      </c>
      <c r="C28" s="44"/>
      <c r="D28" s="11">
        <v>1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802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803</v>
      </c>
      <c r="C30" s="44"/>
      <c r="D30" s="11">
        <v>4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804</v>
      </c>
      <c r="C31" s="44"/>
      <c r="D31" s="11">
        <v>12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805</v>
      </c>
      <c r="C32" s="130"/>
      <c r="D32" s="11">
        <v>8</v>
      </c>
      <c r="E32" s="135" t="s">
        <v>105</v>
      </c>
      <c r="F32" s="13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5">
    <mergeCell ref="B33:F33"/>
    <mergeCell ref="B11:F11"/>
    <mergeCell ref="B20:F20"/>
    <mergeCell ref="C21:F21"/>
    <mergeCell ref="B22:C22"/>
    <mergeCell ref="E22:F22"/>
    <mergeCell ref="B32:C32"/>
    <mergeCell ref="E28:F28"/>
    <mergeCell ref="E29:F29"/>
    <mergeCell ref="E24:F24"/>
    <mergeCell ref="E31:F31"/>
    <mergeCell ref="E32:F32"/>
    <mergeCell ref="B2:F2"/>
    <mergeCell ref="B3:F3"/>
    <mergeCell ref="B5:F5"/>
    <mergeCell ref="B7:F8"/>
    <mergeCell ref="E30:F30"/>
    <mergeCell ref="F9:F10"/>
    <mergeCell ref="B26:C26"/>
    <mergeCell ref="E23:F23"/>
    <mergeCell ref="B23:C23"/>
    <mergeCell ref="E26:F26"/>
    <mergeCell ref="E27:F27"/>
    <mergeCell ref="E25:F25"/>
    <mergeCell ref="B25:C2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2">
    <tabColor indexed="10"/>
    <pageSetUpPr fitToPage="1"/>
  </sheetPr>
  <dimension ref="A1:G42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customWidth="1"/>
    <col min="4" max="4" width="35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1.75" customHeight="1" x14ac:dyDescent="0.2">
      <c r="A13" s="26"/>
      <c r="B13" s="4">
        <v>1</v>
      </c>
      <c r="C13" s="5" t="s">
        <v>806</v>
      </c>
      <c r="D13" s="64" t="s">
        <v>807</v>
      </c>
      <c r="E13" s="5">
        <v>107</v>
      </c>
      <c r="F13" s="6" t="s">
        <v>2209</v>
      </c>
      <c r="G13" s="26"/>
    </row>
    <row r="14" spans="1:7" ht="36" customHeight="1" x14ac:dyDescent="0.2">
      <c r="A14" s="26"/>
      <c r="B14" s="4">
        <v>2</v>
      </c>
      <c r="C14" s="5" t="s">
        <v>816</v>
      </c>
      <c r="D14" s="64" t="s">
        <v>817</v>
      </c>
      <c r="E14" s="5">
        <v>149</v>
      </c>
      <c r="F14" s="6" t="s">
        <v>2208</v>
      </c>
      <c r="G14" s="26"/>
    </row>
    <row r="15" spans="1:7" ht="15" hidden="1" x14ac:dyDescent="0.2">
      <c r="A15" s="26"/>
      <c r="B15" s="9"/>
      <c r="C15" s="1"/>
      <c r="D15" s="1"/>
      <c r="E15" s="1">
        <f>SUM(E13:E14)</f>
        <v>256</v>
      </c>
      <c r="F15" s="10"/>
      <c r="G15" s="26"/>
    </row>
    <row r="16" spans="1:7" ht="15" hidden="1" x14ac:dyDescent="0.2">
      <c r="A16" s="26"/>
      <c r="B16" s="9"/>
      <c r="C16" s="1"/>
      <c r="D16" s="1"/>
      <c r="E16" s="1" t="str">
        <f>IF(E15,"dati presenti","  ")</f>
        <v>dati presenti</v>
      </c>
      <c r="F16" s="10"/>
      <c r="G16" s="26"/>
    </row>
    <row r="17" spans="1:7" ht="29.25" customHeight="1" thickBot="1" x14ac:dyDescent="0.25">
      <c r="A17" s="26"/>
      <c r="B17" s="20"/>
      <c r="C17" s="21"/>
      <c r="D17" s="21"/>
      <c r="E17" s="21"/>
      <c r="F17" s="29"/>
      <c r="G17" s="26"/>
    </row>
    <row r="18" spans="1:7" ht="18.75" thickBot="1" x14ac:dyDescent="0.4">
      <c r="A18" s="26"/>
      <c r="B18" s="121" t="s">
        <v>92</v>
      </c>
      <c r="C18" s="122"/>
      <c r="D18" s="122"/>
      <c r="E18" s="122"/>
      <c r="F18" s="123"/>
      <c r="G18" s="26"/>
    </row>
    <row r="19" spans="1:7" ht="24.95" customHeight="1" thickBot="1" x14ac:dyDescent="0.25">
      <c r="A19" s="26"/>
      <c r="B19" s="13" t="s">
        <v>94</v>
      </c>
      <c r="C19" s="149" t="s">
        <v>808</v>
      </c>
      <c r="D19" s="150"/>
      <c r="E19" s="150"/>
      <c r="F19" s="151"/>
      <c r="G19" s="26"/>
    </row>
    <row r="20" spans="1:7" ht="20.100000000000001" customHeight="1" thickBot="1" x14ac:dyDescent="0.25">
      <c r="A20" s="26"/>
      <c r="B20" s="127" t="s">
        <v>118</v>
      </c>
      <c r="C20" s="128"/>
      <c r="D20" s="14" t="s">
        <v>104</v>
      </c>
      <c r="E20" s="131" t="s">
        <v>105</v>
      </c>
      <c r="F20" s="132"/>
      <c r="G20" s="26"/>
    </row>
    <row r="21" spans="1:7" ht="20.100000000000001" customHeight="1" x14ac:dyDescent="0.2">
      <c r="A21" s="26"/>
      <c r="B21" s="137" t="s">
        <v>809</v>
      </c>
      <c r="C21" s="138"/>
      <c r="D21" s="15">
        <v>4</v>
      </c>
      <c r="E21" s="133"/>
      <c r="F21" s="134"/>
      <c r="G21" s="26"/>
    </row>
    <row r="22" spans="1:7" ht="20.100000000000001" customHeight="1" x14ac:dyDescent="0.2">
      <c r="A22" s="26"/>
      <c r="B22" s="129" t="s">
        <v>810</v>
      </c>
      <c r="C22" s="130"/>
      <c r="D22" s="11">
        <v>5</v>
      </c>
      <c r="E22" s="135"/>
      <c r="F22" s="136"/>
      <c r="G22" s="26"/>
    </row>
    <row r="23" spans="1:7" ht="20.100000000000001" customHeight="1" x14ac:dyDescent="0.2">
      <c r="A23" s="26"/>
      <c r="B23" s="43" t="s">
        <v>811</v>
      </c>
      <c r="C23" s="44"/>
      <c r="D23" s="11">
        <v>8</v>
      </c>
      <c r="E23" s="145"/>
      <c r="F23" s="146"/>
      <c r="G23" s="26"/>
    </row>
    <row r="24" spans="1:7" ht="20.100000000000001" customHeight="1" x14ac:dyDescent="0.2">
      <c r="A24" s="26"/>
      <c r="B24" s="43" t="s">
        <v>812</v>
      </c>
      <c r="C24" s="44"/>
      <c r="D24" s="11">
        <v>29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3" t="s">
        <v>813</v>
      </c>
      <c r="C25" s="44"/>
      <c r="D25" s="11">
        <v>14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29" t="s">
        <v>814</v>
      </c>
      <c r="C26" s="130"/>
      <c r="D26" s="11">
        <v>14</v>
      </c>
      <c r="E26" s="135"/>
      <c r="F26" s="136"/>
      <c r="G26" s="26"/>
    </row>
    <row r="27" spans="1:7" ht="20.100000000000001" customHeight="1" thickBot="1" x14ac:dyDescent="0.25">
      <c r="A27" s="26"/>
      <c r="B27" s="43" t="s">
        <v>815</v>
      </c>
      <c r="C27" s="44"/>
      <c r="D27" s="11">
        <v>4</v>
      </c>
      <c r="E27" s="145"/>
      <c r="F27" s="146"/>
      <c r="G27" s="26"/>
    </row>
    <row r="28" spans="1:7" ht="20.100000000000001" customHeight="1" thickBot="1" x14ac:dyDescent="0.4">
      <c r="A28" s="27"/>
      <c r="B28" s="117"/>
      <c r="C28" s="117"/>
      <c r="D28" s="117"/>
      <c r="E28" s="117"/>
      <c r="F28" s="117"/>
      <c r="G28" s="27"/>
    </row>
    <row r="29" spans="1:7" ht="18.75" thickBot="1" x14ac:dyDescent="0.4">
      <c r="A29" s="26"/>
      <c r="B29" s="121" t="s">
        <v>92</v>
      </c>
      <c r="C29" s="122"/>
      <c r="D29" s="122"/>
      <c r="E29" s="122"/>
      <c r="F29" s="123"/>
      <c r="G29" s="26"/>
    </row>
    <row r="30" spans="1:7" ht="22.5" customHeight="1" thickBot="1" x14ac:dyDescent="0.25">
      <c r="A30" s="26"/>
      <c r="B30" s="13" t="s">
        <v>95</v>
      </c>
      <c r="C30" s="149" t="s">
        <v>818</v>
      </c>
      <c r="D30" s="150"/>
      <c r="E30" s="150"/>
      <c r="F30" s="151"/>
      <c r="G30" s="26"/>
    </row>
    <row r="31" spans="1:7" ht="16.5" thickBot="1" x14ac:dyDescent="0.25">
      <c r="A31" s="26"/>
      <c r="B31" s="127" t="s">
        <v>118</v>
      </c>
      <c r="C31" s="128"/>
      <c r="D31" s="14" t="s">
        <v>104</v>
      </c>
      <c r="E31" s="131" t="s">
        <v>105</v>
      </c>
      <c r="F31" s="132"/>
      <c r="G31" s="26"/>
    </row>
    <row r="32" spans="1:7" ht="20.100000000000001" customHeight="1" x14ac:dyDescent="0.2">
      <c r="A32" s="26"/>
      <c r="B32" s="137" t="s">
        <v>819</v>
      </c>
      <c r="C32" s="138"/>
      <c r="D32" s="15">
        <v>9</v>
      </c>
      <c r="E32" s="133" t="s">
        <v>105</v>
      </c>
      <c r="F32" s="134"/>
      <c r="G32" s="26"/>
    </row>
    <row r="33" spans="1:7" ht="20.100000000000001" customHeight="1" x14ac:dyDescent="0.2">
      <c r="A33" s="26"/>
      <c r="B33" s="129" t="s">
        <v>820</v>
      </c>
      <c r="C33" s="130"/>
      <c r="D33" s="11">
        <v>14</v>
      </c>
      <c r="E33" s="135" t="s">
        <v>105</v>
      </c>
      <c r="F33" s="136"/>
      <c r="G33" s="26"/>
    </row>
    <row r="34" spans="1:7" ht="20.100000000000001" customHeight="1" x14ac:dyDescent="0.2">
      <c r="A34" s="26"/>
      <c r="B34" s="43" t="s">
        <v>821</v>
      </c>
      <c r="C34" s="44"/>
      <c r="D34" s="11">
        <v>12</v>
      </c>
      <c r="E34" s="145" t="s">
        <v>105</v>
      </c>
      <c r="F34" s="146"/>
      <c r="G34" s="26"/>
    </row>
    <row r="35" spans="1:7" ht="20.100000000000001" customHeight="1" x14ac:dyDescent="0.2">
      <c r="A35" s="26"/>
      <c r="B35" s="43" t="s">
        <v>822</v>
      </c>
      <c r="C35" s="44"/>
      <c r="D35" s="11">
        <v>23</v>
      </c>
      <c r="E35" s="145" t="s">
        <v>105</v>
      </c>
      <c r="F35" s="146"/>
      <c r="G35" s="26"/>
    </row>
    <row r="36" spans="1:7" ht="20.100000000000001" customHeight="1" x14ac:dyDescent="0.2">
      <c r="A36" s="26"/>
      <c r="B36" s="43" t="s">
        <v>823</v>
      </c>
      <c r="C36" s="44"/>
      <c r="D36" s="11">
        <v>22</v>
      </c>
      <c r="E36" s="145" t="s">
        <v>105</v>
      </c>
      <c r="F36" s="146"/>
      <c r="G36" s="26"/>
    </row>
    <row r="37" spans="1:7" ht="20.100000000000001" customHeight="1" x14ac:dyDescent="0.2">
      <c r="A37" s="26"/>
      <c r="B37" s="129" t="s">
        <v>824</v>
      </c>
      <c r="C37" s="130"/>
      <c r="D37" s="11">
        <v>12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43" t="s">
        <v>825</v>
      </c>
      <c r="C38" s="44"/>
      <c r="D38" s="11">
        <v>6</v>
      </c>
      <c r="E38" s="145"/>
      <c r="F38" s="146"/>
      <c r="G38" s="26"/>
    </row>
    <row r="39" spans="1:7" ht="20.100000000000001" customHeight="1" x14ac:dyDescent="0.2">
      <c r="A39" s="26"/>
      <c r="B39" s="43" t="s">
        <v>826</v>
      </c>
      <c r="C39" s="44"/>
      <c r="D39" s="11">
        <v>4</v>
      </c>
      <c r="E39" s="145"/>
      <c r="F39" s="146"/>
      <c r="G39" s="26"/>
    </row>
    <row r="40" spans="1:7" ht="20.100000000000001" customHeight="1" x14ac:dyDescent="0.2">
      <c r="A40" s="26"/>
      <c r="B40" s="43" t="s">
        <v>827</v>
      </c>
      <c r="C40" s="44"/>
      <c r="D40" s="11">
        <v>8</v>
      </c>
      <c r="E40" s="145"/>
      <c r="F40" s="146"/>
      <c r="G40" s="26"/>
    </row>
    <row r="41" spans="1:7" ht="20.100000000000001" customHeight="1" thickBot="1" x14ac:dyDescent="0.25">
      <c r="A41" s="26"/>
      <c r="B41" s="43" t="s">
        <v>828</v>
      </c>
      <c r="C41" s="44"/>
      <c r="D41" s="11">
        <v>12</v>
      </c>
      <c r="E41" s="145" t="s">
        <v>105</v>
      </c>
      <c r="F41" s="146"/>
      <c r="G41" s="26"/>
    </row>
    <row r="42" spans="1:7" ht="18.75" thickBot="1" x14ac:dyDescent="0.4">
      <c r="A42" s="27"/>
      <c r="B42" s="117"/>
      <c r="C42" s="117"/>
      <c r="D42" s="117"/>
      <c r="E42" s="117"/>
      <c r="F42" s="117"/>
      <c r="G42" s="27"/>
    </row>
  </sheetData>
  <mergeCells count="39">
    <mergeCell ref="B42:F42"/>
    <mergeCell ref="E38:F38"/>
    <mergeCell ref="E39:F39"/>
    <mergeCell ref="E40:F40"/>
    <mergeCell ref="E41:F41"/>
    <mergeCell ref="B37:C37"/>
    <mergeCell ref="E37:F37"/>
    <mergeCell ref="B29:F29"/>
    <mergeCell ref="C30:F30"/>
    <mergeCell ref="B31:C31"/>
    <mergeCell ref="E31:F31"/>
    <mergeCell ref="B32:C32"/>
    <mergeCell ref="E32:F32"/>
    <mergeCell ref="B33:C33"/>
    <mergeCell ref="E33:F33"/>
    <mergeCell ref="E34:F34"/>
    <mergeCell ref="E35:F35"/>
    <mergeCell ref="E36:F36"/>
    <mergeCell ref="E23:F23"/>
    <mergeCell ref="B28:F28"/>
    <mergeCell ref="B11:F11"/>
    <mergeCell ref="B18:F18"/>
    <mergeCell ref="C19:F19"/>
    <mergeCell ref="B20:C20"/>
    <mergeCell ref="E20:F20"/>
    <mergeCell ref="E21:F21"/>
    <mergeCell ref="E22:F22"/>
    <mergeCell ref="E26:F26"/>
    <mergeCell ref="E24:F24"/>
    <mergeCell ref="E25:F25"/>
    <mergeCell ref="B21:C21"/>
    <mergeCell ref="B22:C22"/>
    <mergeCell ref="B26:C26"/>
    <mergeCell ref="E27:F27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3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4.140625" customWidth="1"/>
    <col min="2" max="2" width="12.85546875" customWidth="1"/>
    <col min="3" max="3" width="41.42578125" bestFit="1" customWidth="1"/>
    <col min="4" max="4" width="32.5703125" customWidth="1"/>
    <col min="5" max="5" width="9.5703125" customWidth="1"/>
    <col min="6" max="6" width="25" customWidth="1"/>
    <col min="7" max="7" width="4.855468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89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90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829</v>
      </c>
      <c r="D13" s="5" t="s">
        <v>830</v>
      </c>
      <c r="E13" s="5">
        <v>123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123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831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832</v>
      </c>
      <c r="C23" s="138"/>
      <c r="D23" s="15">
        <v>5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833</v>
      </c>
      <c r="C24" s="130"/>
      <c r="D24" s="11">
        <v>3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834</v>
      </c>
      <c r="C25" s="130"/>
      <c r="D25" s="11">
        <v>6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835</v>
      </c>
      <c r="C26" s="130"/>
      <c r="D26" s="11">
        <v>9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836</v>
      </c>
      <c r="C27" s="130"/>
      <c r="D27" s="11">
        <v>6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837</v>
      </c>
      <c r="C28" s="130"/>
      <c r="D28" s="11">
        <v>5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838</v>
      </c>
      <c r="C29" s="130"/>
      <c r="D29" s="11">
        <v>4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839</v>
      </c>
      <c r="C30" s="130"/>
      <c r="D30" s="11">
        <v>2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840</v>
      </c>
      <c r="C31" s="46"/>
      <c r="D31" s="40">
        <v>3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5" t="s">
        <v>841</v>
      </c>
      <c r="C32" s="46"/>
      <c r="D32" s="40">
        <v>4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9">
    <mergeCell ref="B29:C29"/>
    <mergeCell ref="B27:C27"/>
    <mergeCell ref="B2:F2"/>
    <mergeCell ref="B3:F3"/>
    <mergeCell ref="B5:F5"/>
    <mergeCell ref="B7:F8"/>
    <mergeCell ref="B26:C26"/>
    <mergeCell ref="F9:F10"/>
    <mergeCell ref="E25:F25"/>
    <mergeCell ref="B23:C23"/>
    <mergeCell ref="B24:C24"/>
    <mergeCell ref="B25:C25"/>
    <mergeCell ref="E26:F26"/>
    <mergeCell ref="B33:F33"/>
    <mergeCell ref="B11:F11"/>
    <mergeCell ref="B20:F20"/>
    <mergeCell ref="C21:F21"/>
    <mergeCell ref="B22:C22"/>
    <mergeCell ref="E22:F22"/>
    <mergeCell ref="E23:F23"/>
    <mergeCell ref="E24:F24"/>
    <mergeCell ref="E31:F31"/>
    <mergeCell ref="E32:F32"/>
    <mergeCell ref="E28:F28"/>
    <mergeCell ref="E29:F29"/>
    <mergeCell ref="E30:F30"/>
    <mergeCell ref="B30:C30"/>
    <mergeCell ref="E27:F27"/>
    <mergeCell ref="B28:C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9" fitToHeight="8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4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842</v>
      </c>
      <c r="D13" s="5" t="s">
        <v>843</v>
      </c>
      <c r="E13" s="5">
        <v>217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217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844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845</v>
      </c>
      <c r="C23" s="158"/>
      <c r="D23" s="15">
        <v>5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59" t="s">
        <v>846</v>
      </c>
      <c r="C24" s="160"/>
      <c r="D24" s="11">
        <v>7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59" t="s">
        <v>847</v>
      </c>
      <c r="C25" s="160"/>
      <c r="D25" s="11">
        <v>12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59" t="s">
        <v>848</v>
      </c>
      <c r="C26" s="160"/>
      <c r="D26" s="11">
        <v>2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59" t="s">
        <v>849</v>
      </c>
      <c r="C27" s="160"/>
      <c r="D27" s="11">
        <v>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59" t="s">
        <v>850</v>
      </c>
      <c r="C28" s="160"/>
      <c r="D28" s="11">
        <v>5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59" t="s">
        <v>851</v>
      </c>
      <c r="C29" s="160"/>
      <c r="D29" s="11">
        <v>27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59" t="s">
        <v>2214</v>
      </c>
      <c r="C30" s="160"/>
      <c r="D30" s="11">
        <v>4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159" t="s">
        <v>852</v>
      </c>
      <c r="C31" s="160"/>
      <c r="D31" s="40">
        <v>3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853</v>
      </c>
      <c r="C32" s="130"/>
      <c r="D32" s="40">
        <v>19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31">
    <mergeCell ref="B33:F33"/>
    <mergeCell ref="E29:F29"/>
    <mergeCell ref="B24:C24"/>
    <mergeCell ref="B31:C31"/>
    <mergeCell ref="B25:C25"/>
    <mergeCell ref="B32:C32"/>
    <mergeCell ref="E32:F32"/>
    <mergeCell ref="B26:C26"/>
    <mergeCell ref="B27:C27"/>
    <mergeCell ref="B28:C28"/>
    <mergeCell ref="E25:F25"/>
    <mergeCell ref="E26:F26"/>
    <mergeCell ref="B30:C30"/>
    <mergeCell ref="E28:F28"/>
    <mergeCell ref="E31:F31"/>
    <mergeCell ref="E30:F30"/>
    <mergeCell ref="B20:F20"/>
    <mergeCell ref="B22:C22"/>
    <mergeCell ref="F9:F10"/>
    <mergeCell ref="E22:F22"/>
    <mergeCell ref="B29:C29"/>
    <mergeCell ref="E27:F27"/>
    <mergeCell ref="B23:C23"/>
    <mergeCell ref="E24:F24"/>
    <mergeCell ref="C21:F21"/>
    <mergeCell ref="E23:F23"/>
    <mergeCell ref="B2:F2"/>
    <mergeCell ref="B3:F3"/>
    <mergeCell ref="B5:F5"/>
    <mergeCell ref="B7:F8"/>
    <mergeCell ref="B11:F1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5">
    <tabColor indexed="10"/>
    <pageSetUpPr fitToPage="1"/>
  </sheetPr>
  <dimension ref="A1:G47"/>
  <sheetViews>
    <sheetView zoomScale="85" workbookViewId="0">
      <selection activeCell="F9" sqref="F9:F10"/>
    </sheetView>
  </sheetViews>
  <sheetFormatPr defaultRowHeight="12.75" x14ac:dyDescent="0.2"/>
  <cols>
    <col min="1" max="1" width="5.140625" customWidth="1"/>
    <col min="2" max="2" width="12.85546875" customWidth="1"/>
    <col min="3" max="3" width="41.42578125" bestFit="1" customWidth="1"/>
    <col min="4" max="4" width="30.28515625" customWidth="1"/>
    <col min="5" max="5" width="9.5703125" customWidth="1"/>
    <col min="6" max="6" width="22" customWidth="1"/>
    <col min="7" max="7" width="5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149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854</v>
      </c>
      <c r="D13" s="5" t="s">
        <v>855</v>
      </c>
      <c r="E13" s="5">
        <v>351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7" t="s">
        <v>867</v>
      </c>
      <c r="D14" s="5" t="s">
        <v>869</v>
      </c>
      <c r="E14" s="5">
        <v>458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809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856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857</v>
      </c>
      <c r="C23" s="138"/>
      <c r="D23" s="15">
        <v>53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858</v>
      </c>
      <c r="C24" s="130"/>
      <c r="D24" s="11">
        <v>28</v>
      </c>
      <c r="E24" s="135"/>
      <c r="F24" s="136"/>
      <c r="G24" s="26"/>
    </row>
    <row r="25" spans="1:7" ht="20.100000000000001" customHeight="1" x14ac:dyDescent="0.2">
      <c r="A25" s="26"/>
      <c r="B25" s="43" t="s">
        <v>859</v>
      </c>
      <c r="C25" s="44"/>
      <c r="D25" s="11">
        <v>19</v>
      </c>
      <c r="E25" s="11"/>
      <c r="F25" s="16"/>
      <c r="G25" s="26"/>
    </row>
    <row r="26" spans="1:7" ht="20.100000000000001" customHeight="1" x14ac:dyDescent="0.2">
      <c r="A26" s="26"/>
      <c r="B26" s="43" t="s">
        <v>860</v>
      </c>
      <c r="C26" s="44"/>
      <c r="D26" s="11">
        <v>27</v>
      </c>
      <c r="E26" s="145"/>
      <c r="F26" s="146"/>
      <c r="G26" s="26"/>
    </row>
    <row r="27" spans="1:7" ht="20.100000000000001" customHeight="1" x14ac:dyDescent="0.2">
      <c r="A27" s="26"/>
      <c r="B27" s="129" t="s">
        <v>861</v>
      </c>
      <c r="C27" s="130"/>
      <c r="D27" s="11">
        <v>38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43" t="s">
        <v>862</v>
      </c>
      <c r="C28" s="44"/>
      <c r="D28" s="11">
        <v>28</v>
      </c>
      <c r="E28" s="145"/>
      <c r="F28" s="146"/>
      <c r="G28" s="26"/>
    </row>
    <row r="29" spans="1:7" ht="20.100000000000001" customHeight="1" x14ac:dyDescent="0.2">
      <c r="A29" s="26"/>
      <c r="B29" s="43" t="s">
        <v>863</v>
      </c>
      <c r="C29" s="44"/>
      <c r="D29" s="11">
        <v>22</v>
      </c>
      <c r="E29" s="145"/>
      <c r="F29" s="146"/>
      <c r="G29" s="26"/>
    </row>
    <row r="30" spans="1:7" ht="20.100000000000001" customHeight="1" x14ac:dyDescent="0.2">
      <c r="A30" s="26"/>
      <c r="B30" s="43" t="s">
        <v>864</v>
      </c>
      <c r="C30" s="44"/>
      <c r="D30" s="11">
        <v>32</v>
      </c>
      <c r="E30" s="145"/>
      <c r="F30" s="146"/>
      <c r="G30" s="26"/>
    </row>
    <row r="31" spans="1:7" ht="20.100000000000001" customHeight="1" x14ac:dyDescent="0.2">
      <c r="A31" s="26"/>
      <c r="B31" s="43" t="s">
        <v>865</v>
      </c>
      <c r="C31" s="44"/>
      <c r="D31" s="11">
        <v>17</v>
      </c>
      <c r="E31" s="145"/>
      <c r="F31" s="146"/>
      <c r="G31" s="26"/>
    </row>
    <row r="32" spans="1:7" ht="20.100000000000001" customHeight="1" x14ac:dyDescent="0.2">
      <c r="A32" s="26"/>
      <c r="B32" s="129" t="s">
        <v>866</v>
      </c>
      <c r="C32" s="130"/>
      <c r="D32" s="11">
        <v>10</v>
      </c>
      <c r="E32" s="135"/>
      <c r="F32" s="13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868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870</v>
      </c>
      <c r="C37" s="138"/>
      <c r="D37" s="15">
        <v>67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29" t="s">
        <v>871</v>
      </c>
      <c r="C38" s="130"/>
      <c r="D38" s="11">
        <v>23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43" t="s">
        <v>872</v>
      </c>
      <c r="C39" s="44"/>
      <c r="D39" s="11">
        <v>80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873</v>
      </c>
      <c r="C40" s="44"/>
      <c r="D40" s="11">
        <v>18</v>
      </c>
      <c r="E40" s="145"/>
      <c r="F40" s="146"/>
      <c r="G40" s="26"/>
    </row>
    <row r="41" spans="1:7" ht="20.100000000000001" customHeight="1" x14ac:dyDescent="0.2">
      <c r="A41" s="26"/>
      <c r="B41" s="43" t="s">
        <v>874</v>
      </c>
      <c r="C41" s="44"/>
      <c r="D41" s="11">
        <v>5</v>
      </c>
      <c r="E41" s="145"/>
      <c r="F41" s="146"/>
      <c r="G41" s="26"/>
    </row>
    <row r="42" spans="1:7" ht="20.100000000000001" customHeight="1" x14ac:dyDescent="0.2">
      <c r="A42" s="26"/>
      <c r="B42" s="129" t="s">
        <v>875</v>
      </c>
      <c r="C42" s="130"/>
      <c r="D42" s="11">
        <v>58</v>
      </c>
      <c r="E42" s="135" t="s">
        <v>105</v>
      </c>
      <c r="F42" s="136"/>
      <c r="G42" s="26"/>
    </row>
    <row r="43" spans="1:7" ht="20.100000000000001" customHeight="1" x14ac:dyDescent="0.2">
      <c r="A43" s="26"/>
      <c r="B43" s="43" t="s">
        <v>876</v>
      </c>
      <c r="C43" s="44"/>
      <c r="D43" s="11">
        <v>7</v>
      </c>
      <c r="E43" s="145"/>
      <c r="F43" s="146"/>
      <c r="G43" s="26"/>
    </row>
    <row r="44" spans="1:7" ht="20.100000000000001" customHeight="1" x14ac:dyDescent="0.2">
      <c r="A44" s="26"/>
      <c r="B44" s="43" t="s">
        <v>877</v>
      </c>
      <c r="C44" s="44"/>
      <c r="D44" s="11">
        <v>24</v>
      </c>
      <c r="E44" s="145" t="s">
        <v>105</v>
      </c>
      <c r="F44" s="146"/>
      <c r="G44" s="26"/>
    </row>
    <row r="45" spans="1:7" ht="20.100000000000001" customHeight="1" x14ac:dyDescent="0.2">
      <c r="A45" s="26"/>
      <c r="B45" s="43" t="s">
        <v>878</v>
      </c>
      <c r="C45" s="44"/>
      <c r="D45" s="11">
        <v>20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43" t="s">
        <v>879</v>
      </c>
      <c r="C46" s="44"/>
      <c r="D46" s="11">
        <v>29</v>
      </c>
      <c r="E46" s="145" t="s">
        <v>105</v>
      </c>
      <c r="F46" s="14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41">
    <mergeCell ref="B2:F2"/>
    <mergeCell ref="B3:F3"/>
    <mergeCell ref="B5:F5"/>
    <mergeCell ref="B7:F8"/>
    <mergeCell ref="F9:F10"/>
    <mergeCell ref="B11:F11"/>
    <mergeCell ref="B20:F20"/>
    <mergeCell ref="C21:F21"/>
    <mergeCell ref="B22:C22"/>
    <mergeCell ref="B27:C27"/>
    <mergeCell ref="E26:F26"/>
    <mergeCell ref="E23:F23"/>
    <mergeCell ref="B23:C23"/>
    <mergeCell ref="E22:F22"/>
    <mergeCell ref="B24:C24"/>
    <mergeCell ref="E24:F24"/>
    <mergeCell ref="B47:F47"/>
    <mergeCell ref="E46:F46"/>
    <mergeCell ref="B37:C37"/>
    <mergeCell ref="E37:F37"/>
    <mergeCell ref="B38:C38"/>
    <mergeCell ref="E45:F45"/>
    <mergeCell ref="E44:F44"/>
    <mergeCell ref="E40:F40"/>
    <mergeCell ref="E43:F43"/>
    <mergeCell ref="B34:F34"/>
    <mergeCell ref="E31:F31"/>
    <mergeCell ref="E39:F39"/>
    <mergeCell ref="E42:F42"/>
    <mergeCell ref="E27:F27"/>
    <mergeCell ref="E36:F36"/>
    <mergeCell ref="E41:F41"/>
    <mergeCell ref="C35:F35"/>
    <mergeCell ref="E38:F38"/>
    <mergeCell ref="E30:F30"/>
    <mergeCell ref="B36:C36"/>
    <mergeCell ref="B32:C32"/>
    <mergeCell ref="E32:F32"/>
    <mergeCell ref="B42:C42"/>
    <mergeCell ref="E29:F29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0" fitToHeight="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6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448</v>
      </c>
      <c r="D13" s="5" t="s">
        <v>880</v>
      </c>
      <c r="E13" s="5">
        <v>169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0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449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881</v>
      </c>
      <c r="C23" s="138"/>
      <c r="D23" s="15">
        <v>18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882</v>
      </c>
      <c r="C24" s="130"/>
      <c r="D24" s="11">
        <v>20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883</v>
      </c>
      <c r="C25" s="130"/>
      <c r="D25" s="11">
        <v>9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43" t="s">
        <v>884</v>
      </c>
      <c r="C26" s="44"/>
      <c r="D26" s="11">
        <v>11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885</v>
      </c>
      <c r="C27" s="44"/>
      <c r="D27" s="11">
        <v>10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886</v>
      </c>
      <c r="C28" s="44"/>
      <c r="D28" s="11">
        <v>12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887</v>
      </c>
      <c r="C29" s="44"/>
      <c r="D29" s="11">
        <v>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888</v>
      </c>
      <c r="C30" s="44"/>
      <c r="D30" s="11">
        <v>32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889</v>
      </c>
      <c r="C31" s="44"/>
      <c r="D31" s="11">
        <v>8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890</v>
      </c>
      <c r="C32" s="130"/>
      <c r="D32" s="11">
        <v>10</v>
      </c>
      <c r="E32" s="135" t="s">
        <v>105</v>
      </c>
      <c r="F32" s="13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5">
    <mergeCell ref="B2:F2"/>
    <mergeCell ref="B3:F3"/>
    <mergeCell ref="B5:F5"/>
    <mergeCell ref="B7:F8"/>
    <mergeCell ref="F9:F10"/>
    <mergeCell ref="B11:F11"/>
    <mergeCell ref="B20:F20"/>
    <mergeCell ref="C21:F21"/>
    <mergeCell ref="B22:C22"/>
    <mergeCell ref="E27:F27"/>
    <mergeCell ref="E22:F22"/>
    <mergeCell ref="B23:C23"/>
    <mergeCell ref="B24:C24"/>
    <mergeCell ref="E29:F29"/>
    <mergeCell ref="E23:F23"/>
    <mergeCell ref="B25:C25"/>
    <mergeCell ref="E24:F24"/>
    <mergeCell ref="E28:F28"/>
    <mergeCell ref="E25:F25"/>
    <mergeCell ref="B33:F33"/>
    <mergeCell ref="B32:C32"/>
    <mergeCell ref="E31:F31"/>
    <mergeCell ref="E32:F32"/>
    <mergeCell ref="E26:F26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7">
    <tabColor indexed="10"/>
    <pageSetUpPr fitToPage="1"/>
  </sheetPr>
  <dimension ref="A1:G45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891</v>
      </c>
      <c r="D13" s="5" t="s">
        <v>892</v>
      </c>
      <c r="E13" s="5">
        <v>615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904</v>
      </c>
      <c r="D14" s="5" t="s">
        <v>905</v>
      </c>
      <c r="E14" s="5">
        <v>277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892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893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894</v>
      </c>
      <c r="C23" s="138"/>
      <c r="D23" s="15">
        <v>42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895</v>
      </c>
      <c r="C24" s="130"/>
      <c r="D24" s="11">
        <v>43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896</v>
      </c>
      <c r="C25" s="44"/>
      <c r="D25" s="11">
        <v>38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897</v>
      </c>
      <c r="C26" s="44"/>
      <c r="D26" s="11">
        <v>41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898</v>
      </c>
      <c r="C27" s="44"/>
      <c r="D27" s="11">
        <v>10</v>
      </c>
      <c r="E27" s="145"/>
      <c r="F27" s="146"/>
      <c r="G27" s="26"/>
    </row>
    <row r="28" spans="1:7" ht="20.100000000000001" customHeight="1" x14ac:dyDescent="0.2">
      <c r="A28" s="26"/>
      <c r="B28" s="43" t="s">
        <v>899</v>
      </c>
      <c r="C28" s="44"/>
      <c r="D28" s="11">
        <v>148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900</v>
      </c>
      <c r="C29" s="130"/>
      <c r="D29" s="11">
        <v>30</v>
      </c>
      <c r="E29" s="135" t="s">
        <v>105</v>
      </c>
      <c r="F29" s="136"/>
      <c r="G29" s="26"/>
    </row>
    <row r="30" spans="1:7" ht="20.100000000000001" customHeight="1" x14ac:dyDescent="0.2">
      <c r="A30" s="26"/>
      <c r="B30" s="43" t="s">
        <v>901</v>
      </c>
      <c r="C30" s="44"/>
      <c r="D30" s="11">
        <v>22</v>
      </c>
      <c r="E30" s="145"/>
      <c r="F30" s="146"/>
      <c r="G30" s="26"/>
    </row>
    <row r="31" spans="1:7" ht="20.100000000000001" customHeight="1" x14ac:dyDescent="0.2">
      <c r="A31" s="26"/>
      <c r="B31" s="43" t="s">
        <v>902</v>
      </c>
      <c r="C31" s="44"/>
      <c r="D31" s="11">
        <v>26</v>
      </c>
      <c r="E31" s="145"/>
      <c r="F31" s="146"/>
      <c r="G31" s="26"/>
    </row>
    <row r="32" spans="1:7" ht="20.100000000000001" customHeight="1" x14ac:dyDescent="0.2">
      <c r="A32" s="26"/>
      <c r="B32" s="43" t="s">
        <v>903</v>
      </c>
      <c r="C32" s="44"/>
      <c r="D32" s="11">
        <v>48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906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907</v>
      </c>
      <c r="C37" s="138"/>
      <c r="D37" s="15">
        <v>49</v>
      </c>
      <c r="E37" s="181" t="s">
        <v>105</v>
      </c>
      <c r="F37" s="191"/>
      <c r="G37" s="26"/>
    </row>
    <row r="38" spans="1:7" ht="20.100000000000001" customHeight="1" x14ac:dyDescent="0.2">
      <c r="A38" s="26"/>
      <c r="B38" s="129" t="s">
        <v>908</v>
      </c>
      <c r="C38" s="130"/>
      <c r="D38" s="11">
        <v>10</v>
      </c>
      <c r="E38" s="145"/>
      <c r="F38" s="146"/>
      <c r="G38" s="26"/>
    </row>
    <row r="39" spans="1:7" ht="20.100000000000001" customHeight="1" x14ac:dyDescent="0.2">
      <c r="A39" s="26"/>
      <c r="B39" s="129" t="s">
        <v>909</v>
      </c>
      <c r="C39" s="130"/>
      <c r="D39" s="11">
        <v>2</v>
      </c>
      <c r="E39" s="145"/>
      <c r="F39" s="146"/>
      <c r="G39" s="26"/>
    </row>
    <row r="40" spans="1:7" ht="20.100000000000001" customHeight="1" x14ac:dyDescent="0.2">
      <c r="A40" s="26"/>
      <c r="B40" s="43" t="s">
        <v>910</v>
      </c>
      <c r="C40" s="44"/>
      <c r="D40" s="11">
        <v>13</v>
      </c>
      <c r="E40" s="145"/>
      <c r="F40" s="146"/>
      <c r="G40" s="26"/>
    </row>
    <row r="41" spans="1:7" ht="20.100000000000001" customHeight="1" x14ac:dyDescent="0.2">
      <c r="A41" s="26"/>
      <c r="B41" s="43" t="s">
        <v>911</v>
      </c>
      <c r="C41" s="44"/>
      <c r="D41" s="11">
        <v>15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43" t="s">
        <v>912</v>
      </c>
      <c r="C42" s="44"/>
      <c r="D42" s="11">
        <v>6</v>
      </c>
      <c r="E42" s="11"/>
      <c r="F42" s="16"/>
      <c r="G42" s="26"/>
    </row>
    <row r="43" spans="1:7" ht="20.100000000000001" customHeight="1" x14ac:dyDescent="0.2">
      <c r="A43" s="26"/>
      <c r="B43" s="43" t="s">
        <v>913</v>
      </c>
      <c r="C43" s="44"/>
      <c r="D43" s="11">
        <v>3</v>
      </c>
      <c r="E43" s="11"/>
      <c r="F43" s="16"/>
      <c r="G43" s="26"/>
    </row>
    <row r="44" spans="1:7" ht="20.100000000000001" customHeight="1" thickBot="1" x14ac:dyDescent="0.25">
      <c r="A44" s="26"/>
      <c r="B44" s="43" t="s">
        <v>914</v>
      </c>
      <c r="C44" s="44"/>
      <c r="D44" s="11">
        <v>14</v>
      </c>
      <c r="E44" s="145"/>
      <c r="F44" s="146"/>
      <c r="G44" s="26"/>
    </row>
    <row r="45" spans="1:7" ht="20.100000000000001" customHeight="1" thickBot="1" x14ac:dyDescent="0.4">
      <c r="A45" s="27"/>
      <c r="B45" s="117"/>
      <c r="C45" s="117"/>
      <c r="D45" s="117"/>
      <c r="E45" s="117"/>
      <c r="F45" s="117"/>
      <c r="G45" s="27"/>
    </row>
  </sheetData>
  <mergeCells count="37">
    <mergeCell ref="E44:F44"/>
    <mergeCell ref="B37:C37"/>
    <mergeCell ref="E37:F37"/>
    <mergeCell ref="B38:C38"/>
    <mergeCell ref="E38:F38"/>
    <mergeCell ref="B39:C39"/>
    <mergeCell ref="E40:F40"/>
    <mergeCell ref="E39:F39"/>
    <mergeCell ref="E41:F41"/>
    <mergeCell ref="B24:C24"/>
    <mergeCell ref="B29:C29"/>
    <mergeCell ref="E30:F30"/>
    <mergeCell ref="E25:F25"/>
    <mergeCell ref="E26:F26"/>
    <mergeCell ref="E27:F27"/>
    <mergeCell ref="E28:F28"/>
    <mergeCell ref="F9:F10"/>
    <mergeCell ref="B2:F2"/>
    <mergeCell ref="B3:F3"/>
    <mergeCell ref="B5:F5"/>
    <mergeCell ref="B7:F8"/>
    <mergeCell ref="E36:F36"/>
    <mergeCell ref="B36:C36"/>
    <mergeCell ref="C35:F35"/>
    <mergeCell ref="B45:F45"/>
    <mergeCell ref="B11:F11"/>
    <mergeCell ref="B20:F20"/>
    <mergeCell ref="C21:F21"/>
    <mergeCell ref="B22:C22"/>
    <mergeCell ref="E22:F22"/>
    <mergeCell ref="E23:F23"/>
    <mergeCell ref="E31:F31"/>
    <mergeCell ref="B34:F34"/>
    <mergeCell ref="E24:F24"/>
    <mergeCell ref="E29:F29"/>
    <mergeCell ref="E32:F32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8">
    <tabColor indexed="10"/>
    <pageSetUpPr fitToPage="1"/>
  </sheetPr>
  <dimension ref="A1:G4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915</v>
      </c>
      <c r="D13" s="5" t="s">
        <v>916</v>
      </c>
      <c r="E13" s="5">
        <v>88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927</v>
      </c>
      <c r="D14" s="5" t="s">
        <v>928</v>
      </c>
      <c r="E14" s="5">
        <v>53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141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917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918</v>
      </c>
      <c r="C23" s="138"/>
      <c r="D23" s="15">
        <v>9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919</v>
      </c>
      <c r="C24" s="130"/>
      <c r="D24" s="11">
        <v>26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920</v>
      </c>
      <c r="C25" s="44"/>
      <c r="D25" s="11">
        <v>10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921</v>
      </c>
      <c r="C26" s="44"/>
      <c r="D26" s="11">
        <v>3</v>
      </c>
      <c r="E26" s="194" t="s">
        <v>105</v>
      </c>
      <c r="F26" s="195"/>
      <c r="G26" s="26"/>
    </row>
    <row r="27" spans="1:7" ht="20.100000000000001" customHeight="1" x14ac:dyDescent="0.2">
      <c r="A27" s="26"/>
      <c r="B27" s="43" t="s">
        <v>922</v>
      </c>
      <c r="C27" s="44"/>
      <c r="D27" s="11">
        <v>4</v>
      </c>
      <c r="E27" s="145" t="s">
        <v>105</v>
      </c>
      <c r="F27" s="186"/>
      <c r="G27" s="54"/>
    </row>
    <row r="28" spans="1:7" ht="20.100000000000001" customHeight="1" x14ac:dyDescent="0.2">
      <c r="A28" s="26"/>
      <c r="B28" s="129" t="s">
        <v>923</v>
      </c>
      <c r="C28" s="130"/>
      <c r="D28" s="11">
        <v>0</v>
      </c>
      <c r="E28" s="192"/>
      <c r="F28" s="193"/>
      <c r="G28" s="26"/>
    </row>
    <row r="29" spans="1:7" ht="20.100000000000001" customHeight="1" x14ac:dyDescent="0.2">
      <c r="A29" s="26"/>
      <c r="B29" s="43" t="s">
        <v>924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925</v>
      </c>
      <c r="C30" s="44"/>
      <c r="D30" s="11">
        <v>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926</v>
      </c>
      <c r="C31" s="44"/>
      <c r="D31" s="11">
        <v>0</v>
      </c>
      <c r="E31" s="145"/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0.100000000000001" customHeight="1" thickBot="1" x14ac:dyDescent="0.25">
      <c r="A34" s="26"/>
      <c r="B34" s="13" t="s">
        <v>95</v>
      </c>
      <c r="C34" s="167" t="s">
        <v>929</v>
      </c>
      <c r="D34" s="168"/>
      <c r="E34" s="168"/>
      <c r="F34" s="169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930</v>
      </c>
      <c r="C36" s="138"/>
      <c r="D36" s="15">
        <v>12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129" t="s">
        <v>931</v>
      </c>
      <c r="C37" s="130"/>
      <c r="D37" s="11">
        <v>6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932</v>
      </c>
      <c r="C38" s="130"/>
      <c r="D38" s="11">
        <v>5</v>
      </c>
      <c r="E38" s="135"/>
      <c r="F38" s="136"/>
      <c r="G38" s="26"/>
    </row>
    <row r="39" spans="1:7" ht="20.100000000000001" customHeight="1" x14ac:dyDescent="0.2">
      <c r="A39" s="26"/>
      <c r="B39" s="129" t="s">
        <v>933</v>
      </c>
      <c r="C39" s="130"/>
      <c r="D39" s="11">
        <v>4</v>
      </c>
      <c r="E39" s="145"/>
      <c r="F39" s="146"/>
      <c r="G39" s="26"/>
    </row>
    <row r="40" spans="1:7" ht="20.100000000000001" customHeight="1" x14ac:dyDescent="0.2">
      <c r="A40" s="26"/>
      <c r="B40" s="129" t="s">
        <v>934</v>
      </c>
      <c r="C40" s="130"/>
      <c r="D40" s="11">
        <v>6</v>
      </c>
      <c r="E40" s="145"/>
      <c r="F40" s="146"/>
      <c r="G40" s="26"/>
    </row>
    <row r="41" spans="1:7" ht="20.100000000000001" customHeight="1" x14ac:dyDescent="0.2">
      <c r="A41" s="26"/>
      <c r="B41" s="129" t="s">
        <v>935</v>
      </c>
      <c r="C41" s="130"/>
      <c r="D41" s="11">
        <v>0</v>
      </c>
      <c r="E41" s="145"/>
      <c r="F41" s="146"/>
      <c r="G41" s="26"/>
    </row>
    <row r="42" spans="1:7" ht="20.100000000000001" customHeight="1" thickBot="1" x14ac:dyDescent="0.25">
      <c r="A42" s="26"/>
      <c r="B42" s="129" t="s">
        <v>936</v>
      </c>
      <c r="C42" s="130"/>
      <c r="D42" s="11">
        <v>3</v>
      </c>
      <c r="E42" s="145"/>
      <c r="F42" s="146"/>
      <c r="G42" s="26"/>
    </row>
    <row r="43" spans="1:7" ht="20.100000000000001" customHeight="1" thickBot="1" x14ac:dyDescent="0.4">
      <c r="A43" s="27"/>
      <c r="B43" s="117"/>
      <c r="C43" s="117"/>
      <c r="D43" s="117"/>
      <c r="E43" s="117"/>
      <c r="F43" s="117"/>
      <c r="G43" s="27"/>
    </row>
  </sheetData>
  <mergeCells count="41">
    <mergeCell ref="F9:F10"/>
    <mergeCell ref="B33:F33"/>
    <mergeCell ref="B24:C24"/>
    <mergeCell ref="B2:F2"/>
    <mergeCell ref="B3:F3"/>
    <mergeCell ref="B5:F5"/>
    <mergeCell ref="B7:F8"/>
    <mergeCell ref="B23:C23"/>
    <mergeCell ref="B11:F11"/>
    <mergeCell ref="B20:F20"/>
    <mergeCell ref="C21:F21"/>
    <mergeCell ref="E25:F25"/>
    <mergeCell ref="E26:F26"/>
    <mergeCell ref="E23:F23"/>
    <mergeCell ref="B28:C28"/>
    <mergeCell ref="B43:F43"/>
    <mergeCell ref="B22:C22"/>
    <mergeCell ref="B38:C38"/>
    <mergeCell ref="E30:F30"/>
    <mergeCell ref="E36:F36"/>
    <mergeCell ref="B37:C37"/>
    <mergeCell ref="E40:F40"/>
    <mergeCell ref="E22:F22"/>
    <mergeCell ref="E31:F31"/>
    <mergeCell ref="E28:F28"/>
    <mergeCell ref="E24:F24"/>
    <mergeCell ref="C34:F34"/>
    <mergeCell ref="B36:C36"/>
    <mergeCell ref="E29:F29"/>
    <mergeCell ref="B39:C39"/>
    <mergeCell ref="E37:F37"/>
    <mergeCell ref="E42:F42"/>
    <mergeCell ref="E27:F27"/>
    <mergeCell ref="B41:C41"/>
    <mergeCell ref="B42:C42"/>
    <mergeCell ref="B35:C35"/>
    <mergeCell ref="E35:F35"/>
    <mergeCell ref="E38:F38"/>
    <mergeCell ref="E41:F41"/>
    <mergeCell ref="B40:C40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9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42578125" bestFit="1" customWidth="1"/>
    <col min="4" max="4" width="30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937</v>
      </c>
      <c r="D13" s="5" t="s">
        <v>938</v>
      </c>
      <c r="E13" s="5">
        <v>177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177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937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939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940</v>
      </c>
      <c r="C24" s="130"/>
      <c r="D24" s="47">
        <v>12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129" t="s">
        <v>941</v>
      </c>
      <c r="C25" s="130"/>
      <c r="D25" s="47">
        <v>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942</v>
      </c>
      <c r="C26" s="49"/>
      <c r="D26" s="47">
        <v>15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943</v>
      </c>
      <c r="C27" s="130"/>
      <c r="D27" s="11">
        <v>25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944</v>
      </c>
      <c r="C28" s="130"/>
      <c r="D28" s="11">
        <v>12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945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946</v>
      </c>
      <c r="C30" s="44"/>
      <c r="D30" s="11">
        <v>15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947</v>
      </c>
      <c r="C31" s="44"/>
      <c r="D31" s="11">
        <v>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948</v>
      </c>
      <c r="C32" s="44"/>
      <c r="D32" s="11">
        <v>7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6">
    <mergeCell ref="B28:C28"/>
    <mergeCell ref="B25:C25"/>
    <mergeCell ref="B20:F20"/>
    <mergeCell ref="E24:F24"/>
    <mergeCell ref="B24:C24"/>
    <mergeCell ref="E23:F23"/>
    <mergeCell ref="E27:F27"/>
    <mergeCell ref="B22:C22"/>
    <mergeCell ref="B23:C23"/>
    <mergeCell ref="B27:C27"/>
    <mergeCell ref="B33:F33"/>
    <mergeCell ref="E31:F31"/>
    <mergeCell ref="B2:F2"/>
    <mergeCell ref="B3:F3"/>
    <mergeCell ref="B5:F5"/>
    <mergeCell ref="B7:F8"/>
    <mergeCell ref="B11:F11"/>
    <mergeCell ref="E30:F30"/>
    <mergeCell ref="C21:F21"/>
    <mergeCell ref="E22:F22"/>
    <mergeCell ref="E28:F28"/>
    <mergeCell ref="E29:F29"/>
    <mergeCell ref="F9:F10"/>
    <mergeCell ref="E32:F32"/>
    <mergeCell ref="E25:F25"/>
    <mergeCell ref="E26:F2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91" fitToHeight="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0">
    <tabColor indexed="10"/>
    <pageSetUpPr fitToPage="1"/>
  </sheetPr>
  <dimension ref="A1:G56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5.140625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949</v>
      </c>
      <c r="D13" s="5" t="s">
        <v>950</v>
      </c>
      <c r="E13" s="5">
        <v>238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962</v>
      </c>
      <c r="D14" s="5" t="s">
        <v>963</v>
      </c>
      <c r="E14" s="5">
        <v>78</v>
      </c>
      <c r="F14" s="6" t="s">
        <v>2209</v>
      </c>
      <c r="G14" s="26"/>
    </row>
    <row r="15" spans="1:7" ht="20.100000000000001" customHeight="1" x14ac:dyDescent="0.2">
      <c r="A15" s="26"/>
      <c r="B15" s="4">
        <v>3</v>
      </c>
      <c r="C15" s="5" t="s">
        <v>972</v>
      </c>
      <c r="D15" s="5" t="s">
        <v>973</v>
      </c>
      <c r="E15" s="5">
        <v>19</v>
      </c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335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951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952</v>
      </c>
      <c r="C23" s="138"/>
      <c r="D23" s="15">
        <v>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953</v>
      </c>
      <c r="C24" s="130"/>
      <c r="D24" s="11">
        <v>0</v>
      </c>
      <c r="E24" s="135"/>
      <c r="F24" s="136"/>
      <c r="G24" s="26"/>
    </row>
    <row r="25" spans="1:7" ht="20.100000000000001" customHeight="1" x14ac:dyDescent="0.2">
      <c r="A25" s="26"/>
      <c r="B25" s="43" t="s">
        <v>954</v>
      </c>
      <c r="C25" s="44"/>
      <c r="D25" s="11">
        <v>9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955</v>
      </c>
      <c r="C26" s="44"/>
      <c r="D26" s="11">
        <v>10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956</v>
      </c>
      <c r="C27" s="44"/>
      <c r="D27" s="11">
        <v>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957</v>
      </c>
      <c r="C28" s="130"/>
      <c r="D28" s="11">
        <v>13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958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959</v>
      </c>
      <c r="C30" s="44"/>
      <c r="D30" s="11">
        <v>13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960</v>
      </c>
      <c r="C31" s="44"/>
      <c r="D31" s="11">
        <v>5</v>
      </c>
      <c r="E31" s="145"/>
      <c r="F31" s="146"/>
      <c r="G31" s="26"/>
    </row>
    <row r="32" spans="1:7" ht="20.100000000000001" customHeight="1" x14ac:dyDescent="0.2">
      <c r="A32" s="26"/>
      <c r="B32" s="43" t="s">
        <v>961</v>
      </c>
      <c r="C32" s="44"/>
      <c r="D32" s="11">
        <v>5</v>
      </c>
      <c r="E32" s="145"/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4" customHeight="1" thickBot="1" x14ac:dyDescent="0.25">
      <c r="A35" s="26"/>
      <c r="B35" s="13" t="s">
        <v>95</v>
      </c>
      <c r="C35" s="167" t="s">
        <v>964</v>
      </c>
      <c r="D35" s="168"/>
      <c r="E35" s="168"/>
      <c r="F35" s="169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965</v>
      </c>
      <c r="C37" s="138"/>
      <c r="D37" s="15">
        <v>3</v>
      </c>
      <c r="E37" s="133"/>
      <c r="F37" s="134"/>
      <c r="G37" s="26"/>
    </row>
    <row r="38" spans="1:7" ht="20.100000000000001" customHeight="1" x14ac:dyDescent="0.2">
      <c r="A38" s="26"/>
      <c r="B38" s="129" t="s">
        <v>966</v>
      </c>
      <c r="C38" s="130"/>
      <c r="D38" s="11">
        <v>4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967</v>
      </c>
      <c r="C39" s="130"/>
      <c r="D39" s="11">
        <v>6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129" t="s">
        <v>968</v>
      </c>
      <c r="C40" s="130"/>
      <c r="D40" s="11">
        <v>0</v>
      </c>
      <c r="E40" s="145"/>
      <c r="F40" s="146"/>
      <c r="G40" s="26"/>
    </row>
    <row r="41" spans="1:7" ht="20.100000000000001" customHeight="1" x14ac:dyDescent="0.2">
      <c r="A41" s="26"/>
      <c r="B41" s="129" t="s">
        <v>969</v>
      </c>
      <c r="C41" s="130"/>
      <c r="D41" s="11">
        <v>0</v>
      </c>
      <c r="E41" s="145"/>
      <c r="F41" s="146"/>
      <c r="G41" s="26"/>
    </row>
    <row r="42" spans="1:7" ht="20.100000000000001" customHeight="1" x14ac:dyDescent="0.2">
      <c r="A42" s="26"/>
      <c r="B42" s="129" t="s">
        <v>970</v>
      </c>
      <c r="C42" s="130"/>
      <c r="D42" s="11">
        <v>3</v>
      </c>
      <c r="E42" s="145"/>
      <c r="F42" s="146"/>
      <c r="G42" s="26"/>
    </row>
    <row r="43" spans="1:7" ht="20.100000000000001" customHeight="1" thickBot="1" x14ac:dyDescent="0.25">
      <c r="A43" s="26"/>
      <c r="B43" s="129" t="s">
        <v>971</v>
      </c>
      <c r="C43" s="130"/>
      <c r="D43" s="11">
        <v>3</v>
      </c>
      <c r="E43" s="145"/>
      <c r="F43" s="146"/>
      <c r="G43" s="26"/>
    </row>
    <row r="44" spans="1:7" ht="20.100000000000001" customHeight="1" thickBot="1" x14ac:dyDescent="0.4">
      <c r="A44" s="26"/>
      <c r="B44" s="117"/>
      <c r="C44" s="117"/>
      <c r="D44" s="117"/>
      <c r="E44" s="117"/>
      <c r="F44" s="117"/>
      <c r="G44" s="26"/>
    </row>
    <row r="45" spans="1:7" ht="24.95" customHeight="1" thickBot="1" x14ac:dyDescent="0.4">
      <c r="A45" s="26"/>
      <c r="B45" s="121" t="s">
        <v>92</v>
      </c>
      <c r="C45" s="122"/>
      <c r="D45" s="122"/>
      <c r="E45" s="122"/>
      <c r="F45" s="123"/>
      <c r="G45" s="26"/>
    </row>
    <row r="46" spans="1:7" ht="20.100000000000001" customHeight="1" thickBot="1" x14ac:dyDescent="0.25">
      <c r="A46" s="26"/>
      <c r="B46" s="13" t="s">
        <v>96</v>
      </c>
      <c r="C46" s="149" t="s">
        <v>974</v>
      </c>
      <c r="D46" s="150"/>
      <c r="E46" s="150"/>
      <c r="F46" s="151"/>
      <c r="G46" s="26"/>
    </row>
    <row r="47" spans="1:7" ht="20.100000000000001" customHeight="1" thickBot="1" x14ac:dyDescent="0.25">
      <c r="A47" s="26"/>
      <c r="B47" s="127" t="s">
        <v>118</v>
      </c>
      <c r="C47" s="128"/>
      <c r="D47" s="14" t="s">
        <v>104</v>
      </c>
      <c r="E47" s="131" t="s">
        <v>105</v>
      </c>
      <c r="F47" s="132"/>
      <c r="G47" s="26"/>
    </row>
    <row r="48" spans="1:7" ht="20.100000000000001" customHeight="1" x14ac:dyDescent="0.2">
      <c r="A48" s="26"/>
      <c r="B48" s="137" t="s">
        <v>975</v>
      </c>
      <c r="C48" s="138"/>
      <c r="D48" s="15">
        <v>0</v>
      </c>
      <c r="E48" s="133"/>
      <c r="F48" s="134"/>
      <c r="G48" s="26"/>
    </row>
    <row r="49" spans="1:7" ht="20.100000000000001" customHeight="1" x14ac:dyDescent="0.2">
      <c r="A49" s="26"/>
      <c r="B49" s="129" t="s">
        <v>976</v>
      </c>
      <c r="C49" s="130"/>
      <c r="D49" s="11">
        <v>0</v>
      </c>
      <c r="E49" s="135"/>
      <c r="F49" s="136"/>
      <c r="G49" s="26"/>
    </row>
    <row r="50" spans="1:7" ht="20.100000000000001" customHeight="1" x14ac:dyDescent="0.2">
      <c r="A50" s="26"/>
      <c r="B50" s="43" t="s">
        <v>977</v>
      </c>
      <c r="C50" s="44"/>
      <c r="D50" s="11">
        <v>0</v>
      </c>
      <c r="E50" s="145"/>
      <c r="F50" s="146"/>
      <c r="G50" s="26"/>
    </row>
    <row r="51" spans="1:7" ht="20.100000000000001" customHeight="1" x14ac:dyDescent="0.2">
      <c r="A51" s="26"/>
      <c r="B51" s="43" t="s">
        <v>978</v>
      </c>
      <c r="C51" s="44"/>
      <c r="D51" s="11">
        <v>0</v>
      </c>
      <c r="E51" s="145"/>
      <c r="F51" s="146"/>
      <c r="G51" s="26"/>
    </row>
    <row r="52" spans="1:7" ht="20.100000000000001" customHeight="1" x14ac:dyDescent="0.2">
      <c r="A52" s="26"/>
      <c r="B52" s="129" t="s">
        <v>979</v>
      </c>
      <c r="C52" s="130"/>
      <c r="D52" s="11">
        <v>0</v>
      </c>
      <c r="E52" s="135"/>
      <c r="F52" s="136"/>
      <c r="G52" s="26"/>
    </row>
    <row r="53" spans="1:7" ht="20.100000000000001" customHeight="1" x14ac:dyDescent="0.2">
      <c r="A53" s="26"/>
      <c r="B53" s="43" t="s">
        <v>980</v>
      </c>
      <c r="C53" s="44"/>
      <c r="D53" s="11">
        <v>0</v>
      </c>
      <c r="E53" s="145"/>
      <c r="F53" s="146"/>
      <c r="G53" s="26"/>
    </row>
    <row r="54" spans="1:7" ht="20.100000000000001" customHeight="1" x14ac:dyDescent="0.2">
      <c r="A54" s="26"/>
      <c r="B54" s="43" t="s">
        <v>981</v>
      </c>
      <c r="C54" s="44"/>
      <c r="D54" s="11">
        <v>0</v>
      </c>
      <c r="E54" s="145"/>
      <c r="F54" s="146"/>
      <c r="G54" s="26"/>
    </row>
    <row r="55" spans="1:7" ht="20.100000000000001" customHeight="1" thickBot="1" x14ac:dyDescent="0.25">
      <c r="A55" s="26"/>
      <c r="B55" s="43" t="s">
        <v>982</v>
      </c>
      <c r="C55" s="44"/>
      <c r="D55" s="11">
        <v>0</v>
      </c>
      <c r="E55" s="145"/>
      <c r="F55" s="146"/>
      <c r="G55" s="26"/>
    </row>
    <row r="56" spans="1:7" ht="20.100000000000001" customHeight="1" thickBot="1" x14ac:dyDescent="0.4">
      <c r="A56" s="27"/>
      <c r="B56" s="117"/>
      <c r="C56" s="117"/>
      <c r="D56" s="117"/>
      <c r="E56" s="117"/>
      <c r="F56" s="117"/>
      <c r="G56" s="27"/>
    </row>
  </sheetData>
  <mergeCells count="58">
    <mergeCell ref="E29:F29"/>
    <mergeCell ref="E30:F30"/>
    <mergeCell ref="B56:F56"/>
    <mergeCell ref="B11:F11"/>
    <mergeCell ref="B20:F20"/>
    <mergeCell ref="B44:F44"/>
    <mergeCell ref="C21:F21"/>
    <mergeCell ref="B22:C22"/>
    <mergeCell ref="E22:F22"/>
    <mergeCell ref="E23:F23"/>
    <mergeCell ref="B24:C24"/>
    <mergeCell ref="B28:C28"/>
    <mergeCell ref="E28:F28"/>
    <mergeCell ref="E43:F43"/>
    <mergeCell ref="B37:C37"/>
    <mergeCell ref="E37:F37"/>
    <mergeCell ref="B2:F2"/>
    <mergeCell ref="B3:F3"/>
    <mergeCell ref="B5:F5"/>
    <mergeCell ref="B7:F8"/>
    <mergeCell ref="E24:F24"/>
    <mergeCell ref="F9:F10"/>
    <mergeCell ref="E25:F25"/>
    <mergeCell ref="E26:F26"/>
    <mergeCell ref="E27:F27"/>
    <mergeCell ref="B23:C23"/>
    <mergeCell ref="B45:F45"/>
    <mergeCell ref="E38:F38"/>
    <mergeCell ref="E47:F47"/>
    <mergeCell ref="B38:C38"/>
    <mergeCell ref="E31:F31"/>
    <mergeCell ref="E32:F32"/>
    <mergeCell ref="B34:F34"/>
    <mergeCell ref="C35:F35"/>
    <mergeCell ref="B36:C36"/>
    <mergeCell ref="E36:F36"/>
    <mergeCell ref="E54:F54"/>
    <mergeCell ref="B47:C47"/>
    <mergeCell ref="B48:C48"/>
    <mergeCell ref="E48:F48"/>
    <mergeCell ref="B49:C49"/>
    <mergeCell ref="E49:F49"/>
    <mergeCell ref="B52:C52"/>
    <mergeCell ref="E52:F52"/>
    <mergeCell ref="E55:F55"/>
    <mergeCell ref="B40:C40"/>
    <mergeCell ref="B39:C39"/>
    <mergeCell ref="E39:F39"/>
    <mergeCell ref="E40:F40"/>
    <mergeCell ref="B43:C43"/>
    <mergeCell ref="E41:F41"/>
    <mergeCell ref="E42:F42"/>
    <mergeCell ref="E50:F50"/>
    <mergeCell ref="E51:F51"/>
    <mergeCell ref="B41:C41"/>
    <mergeCell ref="B42:C42"/>
    <mergeCell ref="C46:F46"/>
    <mergeCell ref="E53:F5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1">
    <tabColor indexed="10"/>
    <pageSetUpPr fitToPage="1"/>
  </sheetPr>
  <dimension ref="A1:G54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983</v>
      </c>
      <c r="D13" s="5" t="s">
        <v>984</v>
      </c>
      <c r="E13" s="5">
        <v>107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994</v>
      </c>
      <c r="D14" s="5" t="s">
        <v>995</v>
      </c>
      <c r="E14" s="5">
        <v>154</v>
      </c>
      <c r="F14" s="6" t="s">
        <v>2208</v>
      </c>
      <c r="G14" s="26"/>
    </row>
    <row r="15" spans="1:7" ht="20.100000000000001" customHeight="1" x14ac:dyDescent="0.2">
      <c r="A15" s="26"/>
      <c r="B15" s="4">
        <v>3</v>
      </c>
      <c r="C15" s="5" t="s">
        <v>1005</v>
      </c>
      <c r="D15" s="5" t="s">
        <v>1006</v>
      </c>
      <c r="E15" s="5">
        <v>86</v>
      </c>
      <c r="F15" s="6" t="s">
        <v>2209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347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985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986</v>
      </c>
      <c r="C23" s="138"/>
      <c r="D23" s="15">
        <v>17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987</v>
      </c>
      <c r="C24" s="130"/>
      <c r="D24" s="11">
        <v>9</v>
      </c>
      <c r="E24" s="135"/>
      <c r="F24" s="136"/>
      <c r="G24" s="26"/>
    </row>
    <row r="25" spans="1:7" ht="20.100000000000001" customHeight="1" x14ac:dyDescent="0.2">
      <c r="A25" s="26"/>
      <c r="B25" s="129" t="s">
        <v>988</v>
      </c>
      <c r="C25" s="130"/>
      <c r="D25" s="11">
        <v>6</v>
      </c>
      <c r="E25" s="135"/>
      <c r="F25" s="136"/>
      <c r="G25" s="26"/>
    </row>
    <row r="26" spans="1:7" ht="20.100000000000001" customHeight="1" x14ac:dyDescent="0.2">
      <c r="A26" s="26"/>
      <c r="B26" s="129" t="s">
        <v>989</v>
      </c>
      <c r="C26" s="130"/>
      <c r="D26" s="11">
        <v>2</v>
      </c>
      <c r="E26" s="145"/>
      <c r="F26" s="146"/>
      <c r="G26" s="26"/>
    </row>
    <row r="27" spans="1:7" ht="20.100000000000001" customHeight="1" x14ac:dyDescent="0.2">
      <c r="A27" s="26"/>
      <c r="B27" s="129" t="s">
        <v>990</v>
      </c>
      <c r="C27" s="130"/>
      <c r="D27" s="11">
        <v>4</v>
      </c>
      <c r="E27" s="145"/>
      <c r="F27" s="146"/>
      <c r="G27" s="26"/>
    </row>
    <row r="28" spans="1:7" ht="20.100000000000001" customHeight="1" x14ac:dyDescent="0.2">
      <c r="A28" s="26"/>
      <c r="B28" s="129" t="s">
        <v>991</v>
      </c>
      <c r="C28" s="130"/>
      <c r="D28" s="11">
        <v>11</v>
      </c>
      <c r="E28" s="145"/>
      <c r="F28" s="146"/>
      <c r="G28" s="26"/>
    </row>
    <row r="29" spans="1:7" ht="20.100000000000001" customHeight="1" x14ac:dyDescent="0.2">
      <c r="A29" s="26"/>
      <c r="B29" s="43" t="s">
        <v>992</v>
      </c>
      <c r="C29" s="44"/>
      <c r="D29" s="11">
        <v>8</v>
      </c>
      <c r="E29" s="11"/>
      <c r="F29" s="16"/>
      <c r="G29" s="26"/>
    </row>
    <row r="30" spans="1:7" ht="20.100000000000001" customHeight="1" x14ac:dyDescent="0.2">
      <c r="A30" s="26"/>
      <c r="B30" s="43" t="s">
        <v>993</v>
      </c>
      <c r="C30" s="44"/>
      <c r="D30" s="11">
        <v>11</v>
      </c>
      <c r="E30" s="145"/>
      <c r="F30" s="146"/>
      <c r="G30" s="26"/>
    </row>
    <row r="31" spans="1:7" ht="15.75" thickBot="1" x14ac:dyDescent="0.25">
      <c r="A31" s="26"/>
      <c r="B31" s="30"/>
      <c r="C31" s="30"/>
      <c r="D31" s="30"/>
      <c r="E31" s="30"/>
      <c r="F31" s="30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0.100000000000001" customHeight="1" thickBot="1" x14ac:dyDescent="0.25">
      <c r="A33" s="26"/>
      <c r="B33" s="13" t="s">
        <v>95</v>
      </c>
      <c r="C33" s="167" t="s">
        <v>996</v>
      </c>
      <c r="D33" s="168"/>
      <c r="E33" s="168"/>
      <c r="F33" s="169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997</v>
      </c>
      <c r="C35" s="138"/>
      <c r="D35" s="15">
        <v>12</v>
      </c>
      <c r="E35" s="133" t="s">
        <v>105</v>
      </c>
      <c r="F35" s="134"/>
      <c r="G35" s="26"/>
    </row>
    <row r="36" spans="1:7" ht="20.100000000000001" customHeight="1" x14ac:dyDescent="0.2">
      <c r="A36" s="26"/>
      <c r="B36" s="129" t="s">
        <v>998</v>
      </c>
      <c r="C36" s="130"/>
      <c r="D36" s="11">
        <v>10</v>
      </c>
      <c r="E36" s="135" t="s">
        <v>105</v>
      </c>
      <c r="F36" s="136"/>
      <c r="G36" s="26"/>
    </row>
    <row r="37" spans="1:7" ht="20.100000000000001" customHeight="1" x14ac:dyDescent="0.2">
      <c r="A37" s="26"/>
      <c r="B37" s="43" t="s">
        <v>999</v>
      </c>
      <c r="C37" s="44"/>
      <c r="D37" s="11">
        <v>20</v>
      </c>
      <c r="E37" s="145" t="s">
        <v>105</v>
      </c>
      <c r="F37" s="146"/>
      <c r="G37" s="26"/>
    </row>
    <row r="38" spans="1:7" ht="20.100000000000001" customHeight="1" x14ac:dyDescent="0.2">
      <c r="A38" s="26"/>
      <c r="B38" s="43" t="s">
        <v>1000</v>
      </c>
      <c r="C38" s="44"/>
      <c r="D38" s="11">
        <v>9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43" t="s">
        <v>1001</v>
      </c>
      <c r="C39" s="44"/>
      <c r="D39" s="11">
        <v>18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29" t="s">
        <v>1002</v>
      </c>
      <c r="C40" s="130"/>
      <c r="D40" s="11">
        <v>22</v>
      </c>
      <c r="E40" s="135" t="s">
        <v>105</v>
      </c>
      <c r="F40" s="136"/>
      <c r="G40" s="26"/>
    </row>
    <row r="41" spans="1:7" ht="20.100000000000001" customHeight="1" x14ac:dyDescent="0.2">
      <c r="A41" s="26"/>
      <c r="B41" s="43" t="s">
        <v>1003</v>
      </c>
      <c r="C41" s="44"/>
      <c r="D41" s="11">
        <v>18</v>
      </c>
      <c r="E41" s="145" t="s">
        <v>105</v>
      </c>
      <c r="F41" s="146"/>
      <c r="G41" s="26"/>
    </row>
    <row r="42" spans="1:7" ht="20.100000000000001" customHeight="1" thickBot="1" x14ac:dyDescent="0.25">
      <c r="A42" s="26"/>
      <c r="B42" s="43" t="s">
        <v>1004</v>
      </c>
      <c r="C42" s="44"/>
      <c r="D42" s="11">
        <v>5</v>
      </c>
      <c r="E42" s="145"/>
      <c r="F42" s="146"/>
      <c r="G42" s="26"/>
    </row>
    <row r="43" spans="1:7" ht="20.100000000000001" customHeight="1" thickBot="1" x14ac:dyDescent="0.4">
      <c r="A43" s="27"/>
      <c r="B43" s="117"/>
      <c r="C43" s="117"/>
      <c r="D43" s="117"/>
      <c r="E43" s="117"/>
      <c r="F43" s="117"/>
      <c r="G43" s="27"/>
    </row>
    <row r="44" spans="1:7" ht="18.75" thickBot="1" x14ac:dyDescent="0.4">
      <c r="A44" s="26"/>
      <c r="B44" s="121" t="s">
        <v>92</v>
      </c>
      <c r="C44" s="122"/>
      <c r="D44" s="122"/>
      <c r="E44" s="122"/>
      <c r="F44" s="123"/>
      <c r="G44" s="26"/>
    </row>
    <row r="45" spans="1:7" ht="35.25" customHeight="1" thickBot="1" x14ac:dyDescent="0.25">
      <c r="A45" s="26"/>
      <c r="B45" s="13" t="s">
        <v>96</v>
      </c>
      <c r="C45" s="173" t="s">
        <v>1007</v>
      </c>
      <c r="D45" s="174"/>
      <c r="E45" s="174"/>
      <c r="F45" s="175"/>
      <c r="G45" s="26"/>
    </row>
    <row r="46" spans="1:7" ht="16.5" thickBot="1" x14ac:dyDescent="0.25">
      <c r="A46" s="26"/>
      <c r="B46" s="127" t="s">
        <v>118</v>
      </c>
      <c r="C46" s="128"/>
      <c r="D46" s="14" t="s">
        <v>104</v>
      </c>
      <c r="E46" s="131" t="s">
        <v>105</v>
      </c>
      <c r="F46" s="132"/>
      <c r="G46" s="26"/>
    </row>
    <row r="47" spans="1:7" ht="20.100000000000001" customHeight="1" x14ac:dyDescent="0.2">
      <c r="A47" s="26"/>
      <c r="B47" s="137" t="s">
        <v>1008</v>
      </c>
      <c r="C47" s="138"/>
      <c r="D47" s="15">
        <v>5</v>
      </c>
      <c r="E47" s="133"/>
      <c r="F47" s="134"/>
      <c r="G47" s="26"/>
    </row>
    <row r="48" spans="1:7" ht="20.100000000000001" customHeight="1" x14ac:dyDescent="0.2">
      <c r="A48" s="26"/>
      <c r="B48" s="129" t="s">
        <v>1009</v>
      </c>
      <c r="C48" s="130"/>
      <c r="D48" s="11">
        <v>6</v>
      </c>
      <c r="E48" s="135"/>
      <c r="F48" s="136"/>
      <c r="G48" s="26"/>
    </row>
    <row r="49" spans="1:7" ht="20.100000000000001" customHeight="1" x14ac:dyDescent="0.2">
      <c r="A49" s="26"/>
      <c r="B49" s="43" t="s">
        <v>1010</v>
      </c>
      <c r="C49" s="44"/>
      <c r="D49" s="11">
        <v>10</v>
      </c>
      <c r="E49" s="145"/>
      <c r="F49" s="146"/>
      <c r="G49" s="26"/>
    </row>
    <row r="50" spans="1:7" ht="20.100000000000001" customHeight="1" x14ac:dyDescent="0.2">
      <c r="A50" s="26"/>
      <c r="B50" s="43" t="s">
        <v>1011</v>
      </c>
      <c r="C50" s="44"/>
      <c r="D50" s="11">
        <v>4</v>
      </c>
      <c r="E50" s="145"/>
      <c r="F50" s="146"/>
      <c r="G50" s="26"/>
    </row>
    <row r="51" spans="1:7" ht="20.100000000000001" customHeight="1" x14ac:dyDescent="0.2">
      <c r="A51" s="26"/>
      <c r="B51" s="43" t="s">
        <v>1012</v>
      </c>
      <c r="C51" s="44"/>
      <c r="D51" s="11">
        <v>5</v>
      </c>
      <c r="E51" s="145"/>
      <c r="F51" s="146"/>
      <c r="G51" s="26"/>
    </row>
    <row r="52" spans="1:7" ht="20.100000000000001" customHeight="1" x14ac:dyDescent="0.2">
      <c r="A52" s="26"/>
      <c r="B52" s="129" t="s">
        <v>1013</v>
      </c>
      <c r="C52" s="130"/>
      <c r="D52" s="11">
        <v>19</v>
      </c>
      <c r="E52" s="135"/>
      <c r="F52" s="136"/>
      <c r="G52" s="26"/>
    </row>
    <row r="53" spans="1:7" ht="20.100000000000001" customHeight="1" thickBot="1" x14ac:dyDescent="0.25">
      <c r="A53" s="26"/>
      <c r="B53" s="43" t="s">
        <v>1014</v>
      </c>
      <c r="C53" s="44"/>
      <c r="D53" s="11">
        <v>5</v>
      </c>
      <c r="E53" s="145"/>
      <c r="F53" s="146"/>
      <c r="G53" s="26"/>
    </row>
    <row r="54" spans="1:7" ht="18.75" thickBot="1" x14ac:dyDescent="0.4">
      <c r="A54" s="27"/>
      <c r="B54" s="117"/>
      <c r="C54" s="117"/>
      <c r="D54" s="117"/>
      <c r="E54" s="117"/>
      <c r="F54" s="117"/>
      <c r="G54" s="27"/>
    </row>
  </sheetData>
  <mergeCells count="54">
    <mergeCell ref="B47:C47"/>
    <mergeCell ref="E47:F47"/>
    <mergeCell ref="B54:F54"/>
    <mergeCell ref="E53:F53"/>
    <mergeCell ref="B48:C48"/>
    <mergeCell ref="E48:F48"/>
    <mergeCell ref="E49:F49"/>
    <mergeCell ref="E50:F50"/>
    <mergeCell ref="E51:F51"/>
    <mergeCell ref="B52:C52"/>
    <mergeCell ref="E52:F52"/>
    <mergeCell ref="E36:F36"/>
    <mergeCell ref="E38:F38"/>
    <mergeCell ref="B44:F44"/>
    <mergeCell ref="C45:F45"/>
    <mergeCell ref="B46:C46"/>
    <mergeCell ref="E46:F46"/>
    <mergeCell ref="E42:F42"/>
    <mergeCell ref="B23:C23"/>
    <mergeCell ref="B24:C24"/>
    <mergeCell ref="B25:C25"/>
    <mergeCell ref="E26:F26"/>
    <mergeCell ref="E27:F27"/>
    <mergeCell ref="B27:C27"/>
    <mergeCell ref="B26:C26"/>
    <mergeCell ref="E39:F39"/>
    <mergeCell ref="E37:F37"/>
    <mergeCell ref="B40:C40"/>
    <mergeCell ref="E40:F40"/>
    <mergeCell ref="E41:F41"/>
    <mergeCell ref="B35:C35"/>
    <mergeCell ref="E35:F35"/>
    <mergeCell ref="B36:C36"/>
    <mergeCell ref="F9:F10"/>
    <mergeCell ref="B2:F2"/>
    <mergeCell ref="B3:F3"/>
    <mergeCell ref="B5:F5"/>
    <mergeCell ref="B7:F8"/>
    <mergeCell ref="B43:F43"/>
    <mergeCell ref="B11:F11"/>
    <mergeCell ref="B20:F20"/>
    <mergeCell ref="C21:F21"/>
    <mergeCell ref="B22:C22"/>
    <mergeCell ref="E22:F22"/>
    <mergeCell ref="E23:F23"/>
    <mergeCell ref="E24:F24"/>
    <mergeCell ref="E25:F25"/>
    <mergeCell ref="B28:C28"/>
    <mergeCell ref="E28:F28"/>
    <mergeCell ref="E30:F30"/>
    <mergeCell ref="B32:F32"/>
    <mergeCell ref="C33:F33"/>
    <mergeCell ref="B34:C34"/>
    <mergeCell ref="E34:F3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3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1015</v>
      </c>
      <c r="D13" s="5" t="s">
        <v>1016</v>
      </c>
      <c r="E13" s="5">
        <v>253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253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1017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1018</v>
      </c>
      <c r="C23" s="138"/>
      <c r="D23" s="15">
        <v>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1019</v>
      </c>
      <c r="C24" s="130"/>
      <c r="D24" s="11">
        <v>4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1020</v>
      </c>
      <c r="C25" s="44"/>
      <c r="D25" s="11">
        <v>9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1021</v>
      </c>
      <c r="C26" s="44"/>
      <c r="D26" s="11">
        <v>27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1022</v>
      </c>
      <c r="C27" s="44"/>
      <c r="D27" s="11">
        <v>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1023</v>
      </c>
      <c r="C28" s="130"/>
      <c r="D28" s="11">
        <v>15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1024</v>
      </c>
      <c r="C29" s="44"/>
      <c r="D29" s="11">
        <v>30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1025</v>
      </c>
      <c r="C30" s="44"/>
      <c r="D30" s="11">
        <v>11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1026</v>
      </c>
      <c r="C31" s="44"/>
      <c r="D31" s="11">
        <v>16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1027</v>
      </c>
      <c r="C32" s="44"/>
      <c r="D32" s="11">
        <v>5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33:F33"/>
    <mergeCell ref="B11:F11"/>
    <mergeCell ref="B20:F20"/>
    <mergeCell ref="C21:F21"/>
    <mergeCell ref="B22:C22"/>
    <mergeCell ref="E22:F22"/>
    <mergeCell ref="E32:F32"/>
    <mergeCell ref="E24:F24"/>
    <mergeCell ref="E28:F28"/>
    <mergeCell ref="E29:F29"/>
    <mergeCell ref="E30:F30"/>
    <mergeCell ref="E31:F31"/>
    <mergeCell ref="B28:C28"/>
    <mergeCell ref="E27:F27"/>
    <mergeCell ref="E25:F25"/>
    <mergeCell ref="E26:F26"/>
    <mergeCell ref="E23:F23"/>
    <mergeCell ref="B23:C23"/>
    <mergeCell ref="B24:C24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2">
    <tabColor indexed="10"/>
    <pageSetUpPr fitToPage="1"/>
  </sheetPr>
  <dimension ref="A1:G5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8.28515625" customWidth="1"/>
    <col min="4" max="4" width="38.140625" bestFit="1" customWidth="1"/>
    <col min="5" max="5" width="9.5703125" customWidth="1"/>
    <col min="6" max="6" width="22.8554687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1028</v>
      </c>
      <c r="D13" s="5" t="s">
        <v>1029</v>
      </c>
      <c r="E13" s="5">
        <v>1615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1043</v>
      </c>
      <c r="D14" s="5" t="s">
        <v>1044</v>
      </c>
      <c r="E14" s="5">
        <v>1704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0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3319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1030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1031</v>
      </c>
      <c r="C23" s="138"/>
      <c r="D23" s="15">
        <v>112</v>
      </c>
      <c r="E23" s="133"/>
      <c r="F23" s="134"/>
      <c r="G23" s="26"/>
    </row>
    <row r="24" spans="1:7" ht="20.100000000000001" customHeight="1" x14ac:dyDescent="0.2">
      <c r="A24" s="26"/>
      <c r="B24" s="129" t="s">
        <v>1032</v>
      </c>
      <c r="C24" s="130"/>
      <c r="D24" s="11">
        <v>172</v>
      </c>
      <c r="E24" s="135" t="s">
        <v>2209</v>
      </c>
      <c r="F24" s="136"/>
      <c r="G24" s="26"/>
    </row>
    <row r="25" spans="1:7" ht="20.100000000000001" customHeight="1" x14ac:dyDescent="0.2">
      <c r="A25" s="26"/>
      <c r="B25" s="129" t="s">
        <v>1033</v>
      </c>
      <c r="C25" s="130"/>
      <c r="D25" s="11">
        <v>84</v>
      </c>
      <c r="E25" s="135"/>
      <c r="F25" s="136"/>
      <c r="G25" s="26"/>
    </row>
    <row r="26" spans="1:7" ht="20.100000000000001" customHeight="1" x14ac:dyDescent="0.2">
      <c r="A26" s="26"/>
      <c r="B26" s="43" t="s">
        <v>1034</v>
      </c>
      <c r="C26" s="44"/>
      <c r="D26" s="11">
        <v>307</v>
      </c>
      <c r="E26" s="135" t="s">
        <v>2209</v>
      </c>
      <c r="F26" s="136"/>
      <c r="G26" s="26"/>
    </row>
    <row r="27" spans="1:7" ht="20.100000000000001" customHeight="1" x14ac:dyDescent="0.2">
      <c r="A27" s="26"/>
      <c r="B27" s="43" t="s">
        <v>1035</v>
      </c>
      <c r="C27" s="44"/>
      <c r="D27" s="11">
        <v>133</v>
      </c>
      <c r="E27" s="11"/>
      <c r="F27" s="16"/>
      <c r="G27" s="26"/>
    </row>
    <row r="28" spans="1:7" ht="20.100000000000001" customHeight="1" x14ac:dyDescent="0.2">
      <c r="A28" s="26"/>
      <c r="B28" s="43" t="s">
        <v>1036</v>
      </c>
      <c r="C28" s="44"/>
      <c r="D28" s="11">
        <v>152</v>
      </c>
      <c r="E28" s="11"/>
      <c r="F28" s="16"/>
      <c r="G28" s="26"/>
    </row>
    <row r="29" spans="1:7" ht="20.100000000000001" customHeight="1" x14ac:dyDescent="0.2">
      <c r="A29" s="26"/>
      <c r="B29" s="43" t="s">
        <v>1037</v>
      </c>
      <c r="C29" s="44"/>
      <c r="D29" s="11">
        <v>142</v>
      </c>
      <c r="E29" s="11"/>
      <c r="F29" s="16"/>
      <c r="G29" s="26"/>
    </row>
    <row r="30" spans="1:7" ht="20.100000000000001" customHeight="1" x14ac:dyDescent="0.2">
      <c r="A30" s="26"/>
      <c r="B30" s="43" t="s">
        <v>1038</v>
      </c>
      <c r="C30" s="44"/>
      <c r="D30" s="11">
        <v>331</v>
      </c>
      <c r="E30" s="135" t="s">
        <v>2209</v>
      </c>
      <c r="F30" s="136"/>
      <c r="G30" s="26"/>
    </row>
    <row r="31" spans="1:7" ht="20.100000000000001" customHeight="1" x14ac:dyDescent="0.2">
      <c r="A31" s="26"/>
      <c r="B31" s="43" t="s">
        <v>1039</v>
      </c>
      <c r="C31" s="44"/>
      <c r="D31" s="11">
        <v>49</v>
      </c>
      <c r="E31" s="135"/>
      <c r="F31" s="136"/>
      <c r="G31" s="26"/>
    </row>
    <row r="32" spans="1:7" ht="20.100000000000001" customHeight="1" x14ac:dyDescent="0.2">
      <c r="A32" s="26"/>
      <c r="B32" s="43" t="s">
        <v>1040</v>
      </c>
      <c r="C32" s="44"/>
      <c r="D32" s="11">
        <v>138</v>
      </c>
      <c r="E32" s="135"/>
      <c r="F32" s="136"/>
      <c r="G32" s="26"/>
    </row>
    <row r="33" spans="1:7" ht="20.100000000000001" customHeight="1" x14ac:dyDescent="0.2">
      <c r="A33" s="26"/>
      <c r="B33" s="43" t="s">
        <v>1041</v>
      </c>
      <c r="C33" s="44"/>
      <c r="D33" s="11">
        <v>67</v>
      </c>
      <c r="E33" s="135"/>
      <c r="F33" s="136"/>
      <c r="G33" s="26"/>
    </row>
    <row r="34" spans="1:7" ht="20.100000000000001" customHeight="1" x14ac:dyDescent="0.2">
      <c r="A34" s="26"/>
      <c r="B34" s="43" t="s">
        <v>1042</v>
      </c>
      <c r="C34" s="44"/>
      <c r="D34" s="11">
        <v>34</v>
      </c>
      <c r="E34" s="145"/>
      <c r="F34" s="146"/>
      <c r="G34" s="26"/>
    </row>
    <row r="35" spans="1:7" ht="15.75" thickBot="1" x14ac:dyDescent="0.25">
      <c r="A35" s="26"/>
      <c r="B35" s="30"/>
      <c r="C35" s="30"/>
      <c r="D35" s="30"/>
      <c r="E35" s="30"/>
      <c r="F35" s="30"/>
      <c r="G35" s="26"/>
    </row>
    <row r="36" spans="1:7" ht="24.95" customHeight="1" thickBot="1" x14ac:dyDescent="0.4">
      <c r="A36" s="26"/>
      <c r="B36" s="121" t="s">
        <v>92</v>
      </c>
      <c r="C36" s="122"/>
      <c r="D36" s="122"/>
      <c r="E36" s="122"/>
      <c r="F36" s="123"/>
      <c r="G36" s="26"/>
    </row>
    <row r="37" spans="1:7" ht="20.25" customHeight="1" thickBot="1" x14ac:dyDescent="0.25">
      <c r="A37" s="26"/>
      <c r="B37" s="13" t="s">
        <v>95</v>
      </c>
      <c r="C37" s="196" t="s">
        <v>1045</v>
      </c>
      <c r="D37" s="187"/>
      <c r="E37" s="187"/>
      <c r="F37" s="188"/>
      <c r="G37" s="26"/>
    </row>
    <row r="38" spans="1:7" ht="20.100000000000001" customHeight="1" thickBot="1" x14ac:dyDescent="0.25">
      <c r="A38" s="26"/>
      <c r="B38" s="127" t="s">
        <v>118</v>
      </c>
      <c r="C38" s="128"/>
      <c r="D38" s="14" t="s">
        <v>104</v>
      </c>
      <c r="E38" s="131" t="s">
        <v>105</v>
      </c>
      <c r="F38" s="132"/>
      <c r="G38" s="26"/>
    </row>
    <row r="39" spans="1:7" ht="20.100000000000001" customHeight="1" thickBot="1" x14ac:dyDescent="0.25">
      <c r="A39" s="26"/>
      <c r="B39" s="137" t="s">
        <v>1046</v>
      </c>
      <c r="C39" s="138"/>
      <c r="D39" s="15">
        <v>138</v>
      </c>
      <c r="E39" s="133" t="s">
        <v>2209</v>
      </c>
      <c r="F39" s="134"/>
      <c r="G39" s="26"/>
    </row>
    <row r="40" spans="1:7" ht="20.100000000000001" customHeight="1" thickBot="1" x14ac:dyDescent="0.25">
      <c r="A40" s="26"/>
      <c r="B40" s="129" t="s">
        <v>1047</v>
      </c>
      <c r="C40" s="130"/>
      <c r="D40" s="11">
        <v>146</v>
      </c>
      <c r="E40" s="133" t="s">
        <v>2209</v>
      </c>
      <c r="F40" s="134"/>
      <c r="G40" s="26"/>
    </row>
    <row r="41" spans="1:7" ht="20.100000000000001" customHeight="1" x14ac:dyDescent="0.2">
      <c r="A41" s="26"/>
      <c r="B41" s="129" t="s">
        <v>1048</v>
      </c>
      <c r="C41" s="130"/>
      <c r="D41" s="11">
        <v>176</v>
      </c>
      <c r="E41" s="133" t="s">
        <v>2209</v>
      </c>
      <c r="F41" s="134"/>
      <c r="G41" s="26"/>
    </row>
    <row r="42" spans="1:7" ht="20.100000000000001" customHeight="1" x14ac:dyDescent="0.2">
      <c r="A42" s="26"/>
      <c r="B42" s="129" t="s">
        <v>1049</v>
      </c>
      <c r="C42" s="130"/>
      <c r="D42" s="11">
        <v>101</v>
      </c>
      <c r="E42" s="135"/>
      <c r="F42" s="136"/>
      <c r="G42" s="26"/>
    </row>
    <row r="43" spans="1:7" ht="20.100000000000001" customHeight="1" x14ac:dyDescent="0.2">
      <c r="A43" s="26"/>
      <c r="B43" s="129" t="s">
        <v>1050</v>
      </c>
      <c r="C43" s="130"/>
      <c r="D43" s="11">
        <v>95</v>
      </c>
      <c r="E43" s="135"/>
      <c r="F43" s="136"/>
      <c r="G43" s="26"/>
    </row>
    <row r="44" spans="1:7" ht="20.100000000000001" customHeight="1" thickBot="1" x14ac:dyDescent="0.25">
      <c r="A44" s="26"/>
      <c r="B44" s="129" t="s">
        <v>1051</v>
      </c>
      <c r="C44" s="130"/>
      <c r="D44" s="11">
        <v>93</v>
      </c>
      <c r="E44" s="135"/>
      <c r="F44" s="136"/>
      <c r="G44" s="26"/>
    </row>
    <row r="45" spans="1:7" ht="20.100000000000001" customHeight="1" thickBot="1" x14ac:dyDescent="0.25">
      <c r="A45" s="26"/>
      <c r="B45" s="129" t="s">
        <v>1052</v>
      </c>
      <c r="C45" s="130"/>
      <c r="D45" s="11">
        <v>153</v>
      </c>
      <c r="E45" s="133" t="s">
        <v>2209</v>
      </c>
      <c r="F45" s="134"/>
      <c r="G45" s="26"/>
    </row>
    <row r="46" spans="1:7" ht="20.100000000000001" customHeight="1" thickBot="1" x14ac:dyDescent="0.25">
      <c r="A46" s="26"/>
      <c r="B46" s="129" t="s">
        <v>1053</v>
      </c>
      <c r="C46" s="130"/>
      <c r="D46" s="11">
        <v>120</v>
      </c>
      <c r="E46" s="133" t="s">
        <v>2209</v>
      </c>
      <c r="F46" s="134"/>
      <c r="G46" s="26"/>
    </row>
    <row r="47" spans="1:7" ht="20.100000000000001" customHeight="1" x14ac:dyDescent="0.2">
      <c r="A47" s="26"/>
      <c r="B47" s="129" t="s">
        <v>1054</v>
      </c>
      <c r="C47" s="130"/>
      <c r="D47" s="11">
        <v>159</v>
      </c>
      <c r="E47" s="133" t="s">
        <v>2209</v>
      </c>
      <c r="F47" s="134"/>
      <c r="G47" s="26"/>
    </row>
    <row r="48" spans="1:7" ht="20.100000000000001" customHeight="1" thickBot="1" x14ac:dyDescent="0.25">
      <c r="A48" s="26"/>
      <c r="B48" s="129" t="s">
        <v>1055</v>
      </c>
      <c r="C48" s="130"/>
      <c r="D48" s="11">
        <v>69</v>
      </c>
      <c r="E48" s="135"/>
      <c r="F48" s="136"/>
      <c r="G48" s="26"/>
    </row>
    <row r="49" spans="1:7" ht="20.100000000000001" customHeight="1" thickBot="1" x14ac:dyDescent="0.25">
      <c r="A49" s="26"/>
      <c r="B49" s="129" t="s">
        <v>1056</v>
      </c>
      <c r="C49" s="130"/>
      <c r="D49" s="11">
        <v>230</v>
      </c>
      <c r="E49" s="133" t="s">
        <v>2209</v>
      </c>
      <c r="F49" s="134"/>
      <c r="G49" s="26"/>
    </row>
    <row r="50" spans="1:7" ht="20.100000000000001" customHeight="1" thickBot="1" x14ac:dyDescent="0.25">
      <c r="A50" s="26"/>
      <c r="B50" s="129" t="s">
        <v>1057</v>
      </c>
      <c r="C50" s="130"/>
      <c r="D50" s="11">
        <v>173</v>
      </c>
      <c r="E50" s="133" t="s">
        <v>2209</v>
      </c>
      <c r="F50" s="134"/>
      <c r="G50" s="26"/>
    </row>
    <row r="51" spans="1:7" ht="19.5" customHeight="1" thickBot="1" x14ac:dyDescent="0.25">
      <c r="A51" s="27"/>
      <c r="B51" s="22"/>
      <c r="C51" s="23"/>
      <c r="D51" s="23"/>
      <c r="E51" s="23"/>
      <c r="F51" s="24"/>
      <c r="G51" s="27"/>
    </row>
  </sheetData>
  <mergeCells count="50">
    <mergeCell ref="E50:F50"/>
    <mergeCell ref="B49:C49"/>
    <mergeCell ref="B50:C50"/>
    <mergeCell ref="E46:F46"/>
    <mergeCell ref="E44:F44"/>
    <mergeCell ref="B48:C48"/>
    <mergeCell ref="E48:F48"/>
    <mergeCell ref="B44:C44"/>
    <mergeCell ref="B47:C47"/>
    <mergeCell ref="E47:F47"/>
    <mergeCell ref="E49:F49"/>
    <mergeCell ref="B43:C43"/>
    <mergeCell ref="E43:F43"/>
    <mergeCell ref="B46:C46"/>
    <mergeCell ref="B11:F11"/>
    <mergeCell ref="B20:F20"/>
    <mergeCell ref="E34:F34"/>
    <mergeCell ref="E30:F30"/>
    <mergeCell ref="E31:F31"/>
    <mergeCell ref="B24:C24"/>
    <mergeCell ref="B38:C38"/>
    <mergeCell ref="B45:C45"/>
    <mergeCell ref="E45:F45"/>
    <mergeCell ref="B40:C40"/>
    <mergeCell ref="B36:F36"/>
    <mergeCell ref="B42:C42"/>
    <mergeCell ref="E38:F38"/>
    <mergeCell ref="E41:F41"/>
    <mergeCell ref="E40:F40"/>
    <mergeCell ref="F9:F10"/>
    <mergeCell ref="B2:F2"/>
    <mergeCell ref="B3:F3"/>
    <mergeCell ref="B5:F5"/>
    <mergeCell ref="B7:F8"/>
    <mergeCell ref="E42:F42"/>
    <mergeCell ref="E33:F33"/>
    <mergeCell ref="C37:F37"/>
    <mergeCell ref="C21:F21"/>
    <mergeCell ref="B22:C22"/>
    <mergeCell ref="E22:F22"/>
    <mergeCell ref="E23:F23"/>
    <mergeCell ref="E24:F24"/>
    <mergeCell ref="E25:F25"/>
    <mergeCell ref="B23:C23"/>
    <mergeCell ref="B25:C25"/>
    <mergeCell ref="E26:F26"/>
    <mergeCell ref="B39:C39"/>
    <mergeCell ref="E39:F39"/>
    <mergeCell ref="B41:C41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4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1058</v>
      </c>
      <c r="D13" s="5" t="s">
        <v>1059</v>
      </c>
      <c r="E13" s="5">
        <v>273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273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1060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1061</v>
      </c>
      <c r="C23" s="138"/>
      <c r="D23" s="15">
        <v>20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1062</v>
      </c>
      <c r="C24" s="130"/>
      <c r="D24" s="11">
        <v>22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1063</v>
      </c>
      <c r="C25" s="130"/>
      <c r="D25" s="11">
        <v>19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1064</v>
      </c>
      <c r="C26" s="130"/>
      <c r="D26" s="11">
        <v>22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1065</v>
      </c>
      <c r="C27" s="44"/>
      <c r="D27" s="11">
        <v>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1066</v>
      </c>
      <c r="C28" s="44"/>
      <c r="D28" s="11">
        <v>24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1067</v>
      </c>
      <c r="C29" s="44"/>
      <c r="D29" s="11">
        <v>17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1068</v>
      </c>
      <c r="C30" s="130"/>
      <c r="D30" s="11">
        <v>12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3" t="s">
        <v>1069</v>
      </c>
      <c r="C31" s="44"/>
      <c r="D31" s="40">
        <v>11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29" t="s">
        <v>1070</v>
      </c>
      <c r="C32" s="130"/>
      <c r="D32" s="40">
        <v>17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7">
    <mergeCell ref="F9:F10"/>
    <mergeCell ref="E28:F28"/>
    <mergeCell ref="B2:F2"/>
    <mergeCell ref="B3:F3"/>
    <mergeCell ref="B5:F5"/>
    <mergeCell ref="B7:F8"/>
    <mergeCell ref="B26:C26"/>
    <mergeCell ref="B23:C23"/>
    <mergeCell ref="B24:C24"/>
    <mergeCell ref="B25:C25"/>
    <mergeCell ref="E27:F27"/>
    <mergeCell ref="E25:F25"/>
    <mergeCell ref="B33:F33"/>
    <mergeCell ref="B11:F11"/>
    <mergeCell ref="B20:F20"/>
    <mergeCell ref="C21:F21"/>
    <mergeCell ref="B22:C22"/>
    <mergeCell ref="E22:F22"/>
    <mergeCell ref="E23:F23"/>
    <mergeCell ref="E24:F24"/>
    <mergeCell ref="E29:F29"/>
    <mergeCell ref="E26:F26"/>
    <mergeCell ref="B30:C30"/>
    <mergeCell ref="E30:F30"/>
    <mergeCell ref="B32:C32"/>
    <mergeCell ref="E32:F32"/>
    <mergeCell ref="E31:F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5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5.28515625" customWidth="1"/>
    <col min="5" max="5" width="9.5703125" customWidth="1"/>
    <col min="6" max="6" width="26.8554687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159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1071</v>
      </c>
      <c r="D13" s="5" t="s">
        <v>1073</v>
      </c>
      <c r="E13" s="5">
        <v>497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497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1072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thickBot="1" x14ac:dyDescent="0.25">
      <c r="A23" s="26"/>
      <c r="B23" s="157" t="s">
        <v>1074</v>
      </c>
      <c r="C23" s="158"/>
      <c r="D23" s="15">
        <v>12</v>
      </c>
      <c r="E23" s="133" t="s">
        <v>2209</v>
      </c>
      <c r="F23" s="134"/>
      <c r="G23" s="26"/>
    </row>
    <row r="24" spans="1:7" ht="20.100000000000001" customHeight="1" thickBot="1" x14ac:dyDescent="0.25">
      <c r="A24" s="26"/>
      <c r="B24" s="159" t="s">
        <v>1075</v>
      </c>
      <c r="C24" s="160"/>
      <c r="D24" s="11">
        <v>38</v>
      </c>
      <c r="E24" s="133" t="s">
        <v>2209</v>
      </c>
      <c r="F24" s="134"/>
      <c r="G24" s="26"/>
    </row>
    <row r="25" spans="1:7" ht="20.100000000000001" customHeight="1" thickBot="1" x14ac:dyDescent="0.25">
      <c r="A25" s="26"/>
      <c r="B25" s="159" t="s">
        <v>1076</v>
      </c>
      <c r="C25" s="160"/>
      <c r="D25" s="11">
        <v>11</v>
      </c>
      <c r="E25" s="133" t="s">
        <v>2209</v>
      </c>
      <c r="F25" s="134"/>
      <c r="G25" s="26"/>
    </row>
    <row r="26" spans="1:7" ht="20.100000000000001" customHeight="1" thickBot="1" x14ac:dyDescent="0.25">
      <c r="A26" s="26"/>
      <c r="B26" s="41" t="s">
        <v>1077</v>
      </c>
      <c r="C26" s="42"/>
      <c r="D26" s="11">
        <v>14</v>
      </c>
      <c r="E26" s="133" t="s">
        <v>2209</v>
      </c>
      <c r="F26" s="134"/>
      <c r="G26" s="26"/>
    </row>
    <row r="27" spans="1:7" ht="20.100000000000001" customHeight="1" thickBot="1" x14ac:dyDescent="0.25">
      <c r="A27" s="26"/>
      <c r="B27" s="41" t="s">
        <v>1078</v>
      </c>
      <c r="C27" s="42"/>
      <c r="D27" s="11">
        <v>9</v>
      </c>
      <c r="E27" s="133" t="s">
        <v>2209</v>
      </c>
      <c r="F27" s="134"/>
      <c r="G27" s="26"/>
    </row>
    <row r="28" spans="1:7" ht="20.100000000000001" customHeight="1" thickBot="1" x14ac:dyDescent="0.25">
      <c r="A28" s="26"/>
      <c r="B28" s="41" t="s">
        <v>1079</v>
      </c>
      <c r="C28" s="42"/>
      <c r="D28" s="11">
        <v>69</v>
      </c>
      <c r="E28" s="133" t="s">
        <v>2209</v>
      </c>
      <c r="F28" s="134"/>
      <c r="G28" s="26"/>
    </row>
    <row r="29" spans="1:7" ht="20.100000000000001" customHeight="1" thickBot="1" x14ac:dyDescent="0.25">
      <c r="A29" s="26"/>
      <c r="B29" s="41" t="s">
        <v>1080</v>
      </c>
      <c r="C29" s="42"/>
      <c r="D29" s="11">
        <v>10</v>
      </c>
      <c r="E29" s="133" t="s">
        <v>2209</v>
      </c>
      <c r="F29" s="134"/>
      <c r="G29" s="26"/>
    </row>
    <row r="30" spans="1:7" ht="20.100000000000001" customHeight="1" thickBot="1" x14ac:dyDescent="0.25">
      <c r="A30" s="26"/>
      <c r="B30" s="159" t="s">
        <v>1081</v>
      </c>
      <c r="C30" s="160"/>
      <c r="D30" s="11">
        <v>11</v>
      </c>
      <c r="E30" s="133" t="s">
        <v>2209</v>
      </c>
      <c r="F30" s="134"/>
      <c r="G30" s="26"/>
    </row>
    <row r="31" spans="1:7" ht="20.100000000000001" customHeight="1" thickBot="1" x14ac:dyDescent="0.25">
      <c r="A31" s="26"/>
      <c r="B31" s="41" t="s">
        <v>1082</v>
      </c>
      <c r="C31" s="42"/>
      <c r="D31" s="11">
        <v>9</v>
      </c>
      <c r="E31" s="133" t="s">
        <v>2209</v>
      </c>
      <c r="F31" s="134"/>
      <c r="G31" s="26"/>
    </row>
    <row r="32" spans="1:7" ht="20.100000000000001" customHeight="1" thickBot="1" x14ac:dyDescent="0.25">
      <c r="A32" s="26"/>
      <c r="B32" s="41" t="s">
        <v>1083</v>
      </c>
      <c r="C32" s="42"/>
      <c r="D32" s="11">
        <v>25</v>
      </c>
      <c r="E32" s="133" t="s">
        <v>2209</v>
      </c>
      <c r="F32" s="134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5">
    <mergeCell ref="B2:F2"/>
    <mergeCell ref="B3:F3"/>
    <mergeCell ref="B5:F5"/>
    <mergeCell ref="B7:F8"/>
    <mergeCell ref="B33:F33"/>
    <mergeCell ref="B11:F11"/>
    <mergeCell ref="B20:F20"/>
    <mergeCell ref="C21:F21"/>
    <mergeCell ref="B22:C22"/>
    <mergeCell ref="E22:F22"/>
    <mergeCell ref="E23:F23"/>
    <mergeCell ref="E24:F24"/>
    <mergeCell ref="E32:F32"/>
    <mergeCell ref="B24:C24"/>
    <mergeCell ref="B23:C23"/>
    <mergeCell ref="E31:F31"/>
    <mergeCell ref="E28:F28"/>
    <mergeCell ref="E29:F29"/>
    <mergeCell ref="B30:C30"/>
    <mergeCell ref="E27:F27"/>
    <mergeCell ref="F9:F10"/>
    <mergeCell ref="B25:C25"/>
    <mergeCell ref="E26:F26"/>
    <mergeCell ref="E25:F25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6">
    <tabColor indexed="10"/>
    <pageSetUpPr fitToPage="1"/>
  </sheetPr>
  <dimension ref="A1:G61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425781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2"/>
      <c r="C1" s="23"/>
      <c r="D1" s="23"/>
      <c r="E1" s="23"/>
      <c r="F1" s="23"/>
      <c r="G1" s="24"/>
    </row>
    <row r="2" spans="1:7" ht="31.5" customHeight="1" x14ac:dyDescent="0.4">
      <c r="A2" s="94"/>
      <c r="B2" s="176" t="s">
        <v>100</v>
      </c>
      <c r="C2" s="139"/>
      <c r="D2" s="139"/>
      <c r="E2" s="139"/>
      <c r="F2" s="139"/>
      <c r="G2" s="28"/>
    </row>
    <row r="3" spans="1:7" ht="30" customHeight="1" x14ac:dyDescent="0.35">
      <c r="A3" s="95"/>
      <c r="B3" s="177" t="s">
        <v>98</v>
      </c>
      <c r="C3" s="140"/>
      <c r="D3" s="140"/>
      <c r="E3" s="140"/>
      <c r="F3" s="140"/>
      <c r="G3" s="26"/>
    </row>
    <row r="4" spans="1:7" ht="17.25" customHeight="1" x14ac:dyDescent="0.3">
      <c r="A4" s="95"/>
      <c r="B4" s="97"/>
      <c r="C4" s="17"/>
      <c r="D4" s="17"/>
      <c r="E4" s="17"/>
      <c r="F4" s="17"/>
      <c r="G4" s="26"/>
    </row>
    <row r="5" spans="1:7" ht="17.25" customHeight="1" x14ac:dyDescent="0.3">
      <c r="A5" s="95"/>
      <c r="B5" s="178" t="s">
        <v>2207</v>
      </c>
      <c r="C5" s="141"/>
      <c r="D5" s="141"/>
      <c r="E5" s="141"/>
      <c r="F5" s="141"/>
      <c r="G5" s="26"/>
    </row>
    <row r="6" spans="1:7" ht="15" customHeight="1" x14ac:dyDescent="0.2">
      <c r="A6" s="95"/>
      <c r="B6" s="98"/>
      <c r="C6" s="18"/>
      <c r="D6" s="18"/>
      <c r="E6" s="18"/>
      <c r="F6" s="18"/>
      <c r="G6" s="26"/>
    </row>
    <row r="7" spans="1:7" ht="17.25" customHeight="1" x14ac:dyDescent="0.2">
      <c r="A7" s="95"/>
      <c r="B7" s="179" t="s">
        <v>160</v>
      </c>
      <c r="C7" s="142"/>
      <c r="D7" s="142"/>
      <c r="E7" s="142"/>
      <c r="F7" s="142"/>
      <c r="G7" s="26"/>
    </row>
    <row r="8" spans="1:7" ht="17.25" customHeight="1" thickBot="1" x14ac:dyDescent="0.25">
      <c r="A8" s="95"/>
      <c r="B8" s="179"/>
      <c r="C8" s="142"/>
      <c r="D8" s="142"/>
      <c r="E8" s="142"/>
      <c r="F8" s="142"/>
      <c r="G8" s="26"/>
    </row>
    <row r="9" spans="1:7" ht="17.25" customHeight="1" x14ac:dyDescent="0.2">
      <c r="A9" s="95"/>
      <c r="B9" s="9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95"/>
      <c r="B10" s="20"/>
      <c r="C10" s="21"/>
      <c r="D10" s="21"/>
      <c r="E10" s="21"/>
      <c r="F10" s="144"/>
      <c r="G10" s="26"/>
    </row>
    <row r="11" spans="1:7" ht="18.75" thickBot="1" x14ac:dyDescent="0.4">
      <c r="A11" s="95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95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54"/>
    </row>
    <row r="13" spans="1:7" ht="20.100000000000001" customHeight="1" x14ac:dyDescent="0.2">
      <c r="A13" s="95"/>
      <c r="B13" s="4">
        <v>1</v>
      </c>
      <c r="C13" s="5" t="s">
        <v>1084</v>
      </c>
      <c r="D13" s="5" t="s">
        <v>1085</v>
      </c>
      <c r="E13" s="5">
        <v>260</v>
      </c>
      <c r="F13" s="6" t="s">
        <v>2209</v>
      </c>
      <c r="G13" s="54"/>
    </row>
    <row r="14" spans="1:7" ht="20.100000000000001" customHeight="1" x14ac:dyDescent="0.2">
      <c r="A14" s="95"/>
      <c r="B14" s="4">
        <v>2</v>
      </c>
      <c r="C14" s="5" t="s">
        <v>1097</v>
      </c>
      <c r="D14" s="5" t="s">
        <v>1110</v>
      </c>
      <c r="E14" s="5">
        <v>402</v>
      </c>
      <c r="F14" s="6" t="s">
        <v>2208</v>
      </c>
      <c r="G14" s="54"/>
    </row>
    <row r="15" spans="1:7" ht="20.100000000000001" customHeight="1" x14ac:dyDescent="0.2">
      <c r="A15" s="95"/>
      <c r="B15" s="4">
        <v>3</v>
      </c>
      <c r="C15" s="5" t="s">
        <v>1109</v>
      </c>
      <c r="D15" s="5" t="s">
        <v>1111</v>
      </c>
      <c r="E15" s="5">
        <v>315</v>
      </c>
      <c r="F15" s="6" t="s">
        <v>2209</v>
      </c>
      <c r="G15" s="54"/>
    </row>
    <row r="16" spans="1:7" ht="20.100000000000001" customHeight="1" x14ac:dyDescent="0.2">
      <c r="A16" s="95"/>
      <c r="B16" s="4"/>
      <c r="C16" s="5"/>
      <c r="D16" s="5"/>
      <c r="E16" s="5"/>
      <c r="F16" s="6"/>
      <c r="G16" s="54"/>
    </row>
    <row r="17" spans="1:7" ht="15" hidden="1" x14ac:dyDescent="0.2">
      <c r="A17" s="95"/>
      <c r="B17" s="9"/>
      <c r="C17" s="1"/>
      <c r="D17" s="1"/>
      <c r="E17" s="1">
        <f>SUM(E13:E16)</f>
        <v>977</v>
      </c>
      <c r="F17" s="10"/>
      <c r="G17" s="54"/>
    </row>
    <row r="18" spans="1:7" ht="15" hidden="1" x14ac:dyDescent="0.2">
      <c r="A18" s="95"/>
      <c r="B18" s="9"/>
      <c r="C18" s="1"/>
      <c r="D18" s="1"/>
      <c r="E18" s="1" t="str">
        <f>IF(E17,"dati presenti","  ")</f>
        <v>dati presenti</v>
      </c>
      <c r="F18" s="10"/>
      <c r="G18" s="54"/>
    </row>
    <row r="19" spans="1:7" ht="29.25" customHeight="1" thickBot="1" x14ac:dyDescent="0.25">
      <c r="A19" s="95"/>
      <c r="B19" s="20"/>
      <c r="C19" s="21"/>
      <c r="D19" s="21"/>
      <c r="E19" s="21"/>
      <c r="F19" s="29"/>
      <c r="G19" s="54"/>
    </row>
    <row r="20" spans="1:7" ht="18.75" thickBot="1" x14ac:dyDescent="0.4">
      <c r="A20" s="95"/>
      <c r="B20" s="121" t="s">
        <v>92</v>
      </c>
      <c r="C20" s="122"/>
      <c r="D20" s="122"/>
      <c r="E20" s="122"/>
      <c r="F20" s="123"/>
      <c r="G20" s="54"/>
    </row>
    <row r="21" spans="1:7" ht="24.95" customHeight="1" thickBot="1" x14ac:dyDescent="0.25">
      <c r="A21" s="95"/>
      <c r="B21" s="13" t="s">
        <v>94</v>
      </c>
      <c r="C21" s="149" t="s">
        <v>1086</v>
      </c>
      <c r="D21" s="150"/>
      <c r="E21" s="150"/>
      <c r="F21" s="151"/>
      <c r="G21" s="54"/>
    </row>
    <row r="22" spans="1:7" ht="20.100000000000001" customHeight="1" thickBot="1" x14ac:dyDescent="0.25">
      <c r="A22" s="95"/>
      <c r="B22" s="127" t="s">
        <v>118</v>
      </c>
      <c r="C22" s="128"/>
      <c r="D22" s="14" t="s">
        <v>104</v>
      </c>
      <c r="E22" s="131" t="s">
        <v>105</v>
      </c>
      <c r="F22" s="132"/>
      <c r="G22" s="54"/>
    </row>
    <row r="23" spans="1:7" ht="20.100000000000001" customHeight="1" x14ac:dyDescent="0.2">
      <c r="A23" s="95"/>
      <c r="B23" s="137" t="s">
        <v>1087</v>
      </c>
      <c r="C23" s="138"/>
      <c r="D23" s="15">
        <v>12</v>
      </c>
      <c r="E23" s="133"/>
      <c r="F23" s="134"/>
      <c r="G23" s="54"/>
    </row>
    <row r="24" spans="1:7" ht="20.100000000000001" customHeight="1" x14ac:dyDescent="0.2">
      <c r="A24" s="95"/>
      <c r="B24" s="129" t="s">
        <v>1088</v>
      </c>
      <c r="C24" s="130"/>
      <c r="D24" s="11">
        <v>2</v>
      </c>
      <c r="E24" s="135"/>
      <c r="F24" s="136"/>
      <c r="G24" s="54"/>
    </row>
    <row r="25" spans="1:7" ht="20.100000000000001" customHeight="1" x14ac:dyDescent="0.2">
      <c r="A25" s="95"/>
      <c r="B25" s="43" t="s">
        <v>1089</v>
      </c>
      <c r="C25" s="44"/>
      <c r="D25" s="11">
        <v>10</v>
      </c>
      <c r="E25" s="145"/>
      <c r="F25" s="146"/>
      <c r="G25" s="54"/>
    </row>
    <row r="26" spans="1:7" ht="20.100000000000001" customHeight="1" x14ac:dyDescent="0.2">
      <c r="A26" s="95"/>
      <c r="B26" s="43" t="s">
        <v>1090</v>
      </c>
      <c r="C26" s="44"/>
      <c r="D26" s="11">
        <v>32</v>
      </c>
      <c r="E26" s="145"/>
      <c r="F26" s="146"/>
      <c r="G26" s="54"/>
    </row>
    <row r="27" spans="1:7" ht="20.100000000000001" customHeight="1" x14ac:dyDescent="0.2">
      <c r="A27" s="95"/>
      <c r="B27" s="43" t="s">
        <v>1091</v>
      </c>
      <c r="C27" s="44"/>
      <c r="D27" s="11">
        <v>18</v>
      </c>
      <c r="E27" s="145"/>
      <c r="F27" s="146"/>
      <c r="G27" s="54"/>
    </row>
    <row r="28" spans="1:7" ht="20.100000000000001" customHeight="1" x14ac:dyDescent="0.2">
      <c r="A28" s="95"/>
      <c r="B28" s="129" t="s">
        <v>1092</v>
      </c>
      <c r="C28" s="130"/>
      <c r="D28" s="11">
        <v>11</v>
      </c>
      <c r="E28" s="135"/>
      <c r="F28" s="136"/>
      <c r="G28" s="54"/>
    </row>
    <row r="29" spans="1:7" ht="20.100000000000001" customHeight="1" x14ac:dyDescent="0.2">
      <c r="A29" s="95"/>
      <c r="B29" s="43" t="s">
        <v>1093</v>
      </c>
      <c r="C29" s="44"/>
      <c r="D29" s="11">
        <v>22</v>
      </c>
      <c r="E29" s="145"/>
      <c r="F29" s="146"/>
      <c r="G29" s="54"/>
    </row>
    <row r="30" spans="1:7" ht="20.100000000000001" customHeight="1" x14ac:dyDescent="0.2">
      <c r="A30" s="95"/>
      <c r="B30" s="43" t="s">
        <v>1094</v>
      </c>
      <c r="C30" s="44"/>
      <c r="D30" s="11">
        <v>13</v>
      </c>
      <c r="E30" s="145"/>
      <c r="F30" s="146"/>
      <c r="G30" s="54"/>
    </row>
    <row r="31" spans="1:7" ht="20.100000000000001" customHeight="1" x14ac:dyDescent="0.2">
      <c r="A31" s="95"/>
      <c r="B31" s="43" t="s">
        <v>1095</v>
      </c>
      <c r="C31" s="44"/>
      <c r="D31" s="11">
        <v>20</v>
      </c>
      <c r="E31" s="145"/>
      <c r="F31" s="146"/>
      <c r="G31" s="54"/>
    </row>
    <row r="32" spans="1:7" ht="20.100000000000001" customHeight="1" x14ac:dyDescent="0.2">
      <c r="A32" s="95"/>
      <c r="B32" s="43" t="s">
        <v>1096</v>
      </c>
      <c r="C32" s="44"/>
      <c r="D32" s="11">
        <v>29</v>
      </c>
      <c r="E32" s="145"/>
      <c r="F32" s="146"/>
      <c r="G32" s="54"/>
    </row>
    <row r="33" spans="1:7" ht="15.75" thickBot="1" x14ac:dyDescent="0.25">
      <c r="A33" s="95"/>
      <c r="B33" s="100"/>
      <c r="C33" s="30"/>
      <c r="D33" s="30"/>
      <c r="E33" s="30"/>
      <c r="F33" s="109"/>
      <c r="G33" s="54"/>
    </row>
    <row r="34" spans="1:7" ht="24.95" customHeight="1" thickBot="1" x14ac:dyDescent="0.4">
      <c r="A34" s="95"/>
      <c r="B34" s="121" t="s">
        <v>92</v>
      </c>
      <c r="C34" s="122"/>
      <c r="D34" s="122"/>
      <c r="E34" s="122"/>
      <c r="F34" s="123"/>
      <c r="G34" s="54"/>
    </row>
    <row r="35" spans="1:7" ht="20.100000000000001" customHeight="1" thickBot="1" x14ac:dyDescent="0.25">
      <c r="A35" s="95"/>
      <c r="B35" s="13" t="s">
        <v>95</v>
      </c>
      <c r="C35" s="149" t="s">
        <v>1098</v>
      </c>
      <c r="D35" s="150"/>
      <c r="E35" s="150"/>
      <c r="F35" s="151"/>
      <c r="G35" s="54"/>
    </row>
    <row r="36" spans="1:7" ht="20.100000000000001" customHeight="1" thickBot="1" x14ac:dyDescent="0.25">
      <c r="A36" s="95"/>
      <c r="B36" s="127" t="s">
        <v>118</v>
      </c>
      <c r="C36" s="128"/>
      <c r="D36" s="14" t="s">
        <v>104</v>
      </c>
      <c r="E36" s="131" t="s">
        <v>105</v>
      </c>
      <c r="F36" s="132"/>
      <c r="G36" s="54"/>
    </row>
    <row r="37" spans="1:7" ht="20.100000000000001" customHeight="1" x14ac:dyDescent="0.2">
      <c r="A37" s="95"/>
      <c r="B37" s="137" t="s">
        <v>1099</v>
      </c>
      <c r="C37" s="138"/>
      <c r="D37" s="15">
        <v>14</v>
      </c>
      <c r="E37" s="133"/>
      <c r="F37" s="134"/>
      <c r="G37" s="54"/>
    </row>
    <row r="38" spans="1:7" ht="20.100000000000001" customHeight="1" x14ac:dyDescent="0.2">
      <c r="A38" s="95"/>
      <c r="B38" s="129" t="s">
        <v>1100</v>
      </c>
      <c r="C38" s="130"/>
      <c r="D38" s="11">
        <v>25</v>
      </c>
      <c r="E38" s="135" t="s">
        <v>105</v>
      </c>
      <c r="F38" s="136"/>
      <c r="G38" s="54"/>
    </row>
    <row r="39" spans="1:7" ht="20.100000000000001" customHeight="1" x14ac:dyDescent="0.2">
      <c r="A39" s="95"/>
      <c r="B39" s="129" t="s">
        <v>1101</v>
      </c>
      <c r="C39" s="130"/>
      <c r="D39" s="11">
        <v>45</v>
      </c>
      <c r="E39" s="145" t="s">
        <v>105</v>
      </c>
      <c r="F39" s="146"/>
      <c r="G39" s="54"/>
    </row>
    <row r="40" spans="1:7" ht="20.100000000000001" customHeight="1" x14ac:dyDescent="0.2">
      <c r="A40" s="95"/>
      <c r="B40" s="129" t="s">
        <v>1102</v>
      </c>
      <c r="C40" s="130"/>
      <c r="D40" s="11">
        <v>22</v>
      </c>
      <c r="E40" s="145" t="s">
        <v>105</v>
      </c>
      <c r="F40" s="146"/>
      <c r="G40" s="54"/>
    </row>
    <row r="41" spans="1:7" ht="20.100000000000001" customHeight="1" x14ac:dyDescent="0.2">
      <c r="A41" s="95"/>
      <c r="B41" s="129" t="s">
        <v>1103</v>
      </c>
      <c r="C41" s="130"/>
      <c r="D41" s="11">
        <v>18</v>
      </c>
      <c r="E41" s="145"/>
      <c r="F41" s="146"/>
      <c r="G41" s="54"/>
    </row>
    <row r="42" spans="1:7" ht="20.100000000000001" customHeight="1" x14ac:dyDescent="0.2">
      <c r="A42" s="95"/>
      <c r="B42" s="129" t="s">
        <v>1104</v>
      </c>
      <c r="C42" s="130"/>
      <c r="D42" s="11">
        <v>39</v>
      </c>
      <c r="E42" s="135" t="s">
        <v>105</v>
      </c>
      <c r="F42" s="136"/>
      <c r="G42" s="54"/>
    </row>
    <row r="43" spans="1:7" ht="20.100000000000001" customHeight="1" x14ac:dyDescent="0.2">
      <c r="A43" s="95"/>
      <c r="B43" s="129" t="s">
        <v>1105</v>
      </c>
      <c r="C43" s="130"/>
      <c r="D43" s="11">
        <v>21</v>
      </c>
      <c r="E43" s="145" t="s">
        <v>105</v>
      </c>
      <c r="F43" s="146"/>
      <c r="G43" s="54"/>
    </row>
    <row r="44" spans="1:7" ht="20.100000000000001" customHeight="1" x14ac:dyDescent="0.2">
      <c r="A44" s="95"/>
      <c r="B44" s="129" t="s">
        <v>1106</v>
      </c>
      <c r="C44" s="130"/>
      <c r="D44" s="11">
        <v>18</v>
      </c>
      <c r="E44" s="145"/>
      <c r="F44" s="146"/>
      <c r="G44" s="54"/>
    </row>
    <row r="45" spans="1:7" ht="20.100000000000001" customHeight="1" x14ac:dyDescent="0.2">
      <c r="A45" s="95"/>
      <c r="B45" s="129" t="s">
        <v>1107</v>
      </c>
      <c r="C45" s="130"/>
      <c r="D45" s="11">
        <v>32</v>
      </c>
      <c r="E45" s="145" t="s">
        <v>105</v>
      </c>
      <c r="F45" s="146"/>
      <c r="G45" s="54"/>
    </row>
    <row r="46" spans="1:7" ht="20.100000000000001" customHeight="1" thickBot="1" x14ac:dyDescent="0.25">
      <c r="A46" s="95"/>
      <c r="B46" s="129" t="s">
        <v>1108</v>
      </c>
      <c r="C46" s="130"/>
      <c r="D46" s="11">
        <v>31</v>
      </c>
      <c r="E46" s="145" t="s">
        <v>105</v>
      </c>
      <c r="F46" s="146"/>
      <c r="G46" s="54"/>
    </row>
    <row r="47" spans="1:7" ht="20.100000000000001" customHeight="1" thickBot="1" x14ac:dyDescent="0.4">
      <c r="A47" s="96"/>
      <c r="B47" s="165"/>
      <c r="C47" s="117"/>
      <c r="D47" s="117"/>
      <c r="E47" s="117"/>
      <c r="F47" s="166"/>
      <c r="G47" s="105"/>
    </row>
    <row r="48" spans="1:7" ht="18.75" thickBot="1" x14ac:dyDescent="0.4">
      <c r="A48" s="88"/>
      <c r="B48" s="121" t="s">
        <v>92</v>
      </c>
      <c r="C48" s="122"/>
      <c r="D48" s="122"/>
      <c r="E48" s="122"/>
      <c r="F48" s="123"/>
      <c r="G48" s="107"/>
    </row>
    <row r="49" spans="1:7" ht="18.75" thickBot="1" x14ac:dyDescent="0.25">
      <c r="A49" s="88"/>
      <c r="B49" s="13" t="s">
        <v>96</v>
      </c>
      <c r="C49" s="149" t="s">
        <v>1112</v>
      </c>
      <c r="D49" s="150"/>
      <c r="E49" s="150"/>
      <c r="F49" s="151"/>
      <c r="G49" s="107"/>
    </row>
    <row r="50" spans="1:7" ht="16.5" thickBot="1" x14ac:dyDescent="0.25">
      <c r="A50" s="88"/>
      <c r="B50" s="127" t="s">
        <v>118</v>
      </c>
      <c r="C50" s="128"/>
      <c r="D50" s="14" t="s">
        <v>104</v>
      </c>
      <c r="E50" s="131" t="s">
        <v>105</v>
      </c>
      <c r="F50" s="132"/>
      <c r="G50" s="107"/>
    </row>
    <row r="51" spans="1:7" ht="20.100000000000001" customHeight="1" x14ac:dyDescent="0.2">
      <c r="A51" s="88"/>
      <c r="B51" s="137" t="s">
        <v>1113</v>
      </c>
      <c r="C51" s="138"/>
      <c r="D51" s="15">
        <v>24</v>
      </c>
      <c r="E51" s="133"/>
      <c r="F51" s="134"/>
      <c r="G51" s="107"/>
    </row>
    <row r="52" spans="1:7" ht="20.100000000000001" customHeight="1" x14ac:dyDescent="0.2">
      <c r="A52" s="88"/>
      <c r="B52" s="129" t="s">
        <v>1114</v>
      </c>
      <c r="C52" s="130"/>
      <c r="D52" s="11">
        <v>8</v>
      </c>
      <c r="E52" s="135"/>
      <c r="F52" s="136"/>
      <c r="G52" s="107"/>
    </row>
    <row r="53" spans="1:7" ht="20.100000000000001" customHeight="1" x14ac:dyDescent="0.2">
      <c r="A53" s="88"/>
      <c r="B53" s="129" t="s">
        <v>1115</v>
      </c>
      <c r="C53" s="130"/>
      <c r="D53" s="11">
        <v>27</v>
      </c>
      <c r="E53" s="11"/>
      <c r="F53" s="16"/>
      <c r="G53" s="107"/>
    </row>
    <row r="54" spans="1:7" ht="20.100000000000001" customHeight="1" x14ac:dyDescent="0.2">
      <c r="A54" s="88"/>
      <c r="B54" s="129" t="s">
        <v>1116</v>
      </c>
      <c r="C54" s="130"/>
      <c r="D54" s="11">
        <v>8</v>
      </c>
      <c r="E54" s="145"/>
      <c r="F54" s="146"/>
      <c r="G54" s="107"/>
    </row>
    <row r="55" spans="1:7" ht="20.100000000000001" customHeight="1" x14ac:dyDescent="0.2">
      <c r="A55" s="88"/>
      <c r="B55" s="129" t="s">
        <v>1117</v>
      </c>
      <c r="C55" s="130"/>
      <c r="D55" s="11">
        <v>16</v>
      </c>
      <c r="E55" s="145"/>
      <c r="F55" s="146"/>
      <c r="G55" s="107"/>
    </row>
    <row r="56" spans="1:7" ht="20.100000000000001" customHeight="1" x14ac:dyDescent="0.2">
      <c r="A56" s="88"/>
      <c r="B56" s="129" t="s">
        <v>1118</v>
      </c>
      <c r="C56" s="130"/>
      <c r="D56" s="11">
        <v>22</v>
      </c>
      <c r="E56" s="135"/>
      <c r="F56" s="136"/>
      <c r="G56" s="107"/>
    </row>
    <row r="57" spans="1:7" ht="20.100000000000001" customHeight="1" x14ac:dyDescent="0.2">
      <c r="A57" s="88"/>
      <c r="B57" s="129" t="s">
        <v>1119</v>
      </c>
      <c r="C57" s="130"/>
      <c r="D57" s="11">
        <v>14</v>
      </c>
      <c r="E57" s="145"/>
      <c r="F57" s="146"/>
      <c r="G57" s="107"/>
    </row>
    <row r="58" spans="1:7" ht="20.100000000000001" customHeight="1" x14ac:dyDescent="0.2">
      <c r="A58" s="88"/>
      <c r="B58" s="129" t="s">
        <v>1120</v>
      </c>
      <c r="C58" s="130"/>
      <c r="D58" s="11">
        <v>15</v>
      </c>
      <c r="E58" s="145"/>
      <c r="F58" s="146"/>
      <c r="G58" s="107"/>
    </row>
    <row r="59" spans="1:7" ht="20.100000000000001" customHeight="1" x14ac:dyDescent="0.2">
      <c r="A59" s="88"/>
      <c r="B59" s="129" t="s">
        <v>1121</v>
      </c>
      <c r="C59" s="130"/>
      <c r="D59" s="11">
        <v>4</v>
      </c>
      <c r="E59" s="145"/>
      <c r="F59" s="146"/>
      <c r="G59" s="107"/>
    </row>
    <row r="60" spans="1:7" ht="20.100000000000001" customHeight="1" thickBot="1" x14ac:dyDescent="0.25">
      <c r="A60" s="88"/>
      <c r="B60" s="184" t="s">
        <v>1122</v>
      </c>
      <c r="C60" s="185"/>
      <c r="D60" s="12">
        <v>53</v>
      </c>
      <c r="E60" s="182" t="s">
        <v>105</v>
      </c>
      <c r="F60" s="197"/>
      <c r="G60" s="107"/>
    </row>
    <row r="61" spans="1:7" ht="18.75" thickBot="1" x14ac:dyDescent="0.4">
      <c r="A61" s="88"/>
      <c r="B61" s="165"/>
      <c r="C61" s="117"/>
      <c r="D61" s="117"/>
      <c r="E61" s="117"/>
      <c r="F61" s="166"/>
      <c r="G61" s="108"/>
    </row>
  </sheetData>
  <mergeCells count="72">
    <mergeCell ref="B41:C41"/>
    <mergeCell ref="E41:F41"/>
    <mergeCell ref="E43:F43"/>
    <mergeCell ref="B44:C44"/>
    <mergeCell ref="B42:C42"/>
    <mergeCell ref="B45:C45"/>
    <mergeCell ref="B46:C46"/>
    <mergeCell ref="E45:F45"/>
    <mergeCell ref="E46:F46"/>
    <mergeCell ref="E44:F44"/>
    <mergeCell ref="B43:C43"/>
    <mergeCell ref="E42:F42"/>
    <mergeCell ref="B40:C40"/>
    <mergeCell ref="F9:F10"/>
    <mergeCell ref="E25:F25"/>
    <mergeCell ref="E32:F32"/>
    <mergeCell ref="E27:F27"/>
    <mergeCell ref="E29:F29"/>
    <mergeCell ref="E26:F26"/>
    <mergeCell ref="E28:F28"/>
    <mergeCell ref="E30:F30"/>
    <mergeCell ref="E31:F31"/>
    <mergeCell ref="E39:F39"/>
    <mergeCell ref="B2:F2"/>
    <mergeCell ref="B3:F3"/>
    <mergeCell ref="B5:F5"/>
    <mergeCell ref="B7:F8"/>
    <mergeCell ref="E24:F24"/>
    <mergeCell ref="B23:C23"/>
    <mergeCell ref="B24:C24"/>
    <mergeCell ref="B28:C28"/>
    <mergeCell ref="B11:F11"/>
    <mergeCell ref="B20:F20"/>
    <mergeCell ref="C21:F21"/>
    <mergeCell ref="B22:C22"/>
    <mergeCell ref="E22:F22"/>
    <mergeCell ref="E23:F23"/>
    <mergeCell ref="C35:F35"/>
    <mergeCell ref="B36:C36"/>
    <mergeCell ref="E36:F36"/>
    <mergeCell ref="B34:F34"/>
    <mergeCell ref="B39:C39"/>
    <mergeCell ref="B37:C37"/>
    <mergeCell ref="E37:F37"/>
    <mergeCell ref="B38:C38"/>
    <mergeCell ref="E38:F38"/>
    <mergeCell ref="C49:F49"/>
    <mergeCell ref="B50:C50"/>
    <mergeCell ref="E50:F50"/>
    <mergeCell ref="B51:C51"/>
    <mergeCell ref="E51:F51"/>
    <mergeCell ref="B47:F47"/>
    <mergeCell ref="E40:F40"/>
    <mergeCell ref="E58:F58"/>
    <mergeCell ref="B52:C52"/>
    <mergeCell ref="E52:F52"/>
    <mergeCell ref="B53:C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B48:F48"/>
    <mergeCell ref="B61:F61"/>
    <mergeCell ref="B59:C59"/>
    <mergeCell ref="E59:F59"/>
    <mergeCell ref="B60:C60"/>
    <mergeCell ref="E60:F6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7">
    <tabColor indexed="10"/>
    <pageSetUpPr fitToPage="1"/>
  </sheetPr>
  <dimension ref="A1:G47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1123</v>
      </c>
      <c r="D13" s="5" t="s">
        <v>1124</v>
      </c>
      <c r="E13" s="5">
        <v>234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1136</v>
      </c>
      <c r="D14" s="5" t="s">
        <v>1137</v>
      </c>
      <c r="E14" s="5">
        <v>157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391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19.5" customHeight="1" thickBot="1" x14ac:dyDescent="0.25">
      <c r="A21" s="26"/>
      <c r="B21" s="13" t="s">
        <v>94</v>
      </c>
      <c r="C21" s="173" t="s">
        <v>1125</v>
      </c>
      <c r="D21" s="198"/>
      <c r="E21" s="198"/>
      <c r="F21" s="19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1126</v>
      </c>
      <c r="C23" s="138"/>
      <c r="D23" s="15">
        <v>28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1127</v>
      </c>
      <c r="C24" s="130"/>
      <c r="D24" s="11">
        <v>11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1128</v>
      </c>
      <c r="C25" s="130"/>
      <c r="D25" s="11">
        <v>1</v>
      </c>
      <c r="E25" s="135"/>
      <c r="F25" s="136"/>
      <c r="G25" s="26"/>
    </row>
    <row r="26" spans="1:7" ht="20.100000000000001" customHeight="1" x14ac:dyDescent="0.2">
      <c r="A26" s="26"/>
      <c r="B26" s="129" t="s">
        <v>1129</v>
      </c>
      <c r="C26" s="130"/>
      <c r="D26" s="11">
        <v>27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1130</v>
      </c>
      <c r="C27" s="130"/>
      <c r="D27" s="11">
        <v>7</v>
      </c>
      <c r="E27" s="145"/>
      <c r="F27" s="146"/>
      <c r="G27" s="26"/>
    </row>
    <row r="28" spans="1:7" ht="20.100000000000001" customHeight="1" x14ac:dyDescent="0.2">
      <c r="A28" s="26"/>
      <c r="B28" s="129" t="s">
        <v>1131</v>
      </c>
      <c r="C28" s="130"/>
      <c r="D28" s="11">
        <v>20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1132</v>
      </c>
      <c r="C29" s="130"/>
      <c r="D29" s="11">
        <v>12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1133</v>
      </c>
      <c r="C30" s="130"/>
      <c r="D30" s="11">
        <v>10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1134</v>
      </c>
      <c r="C31" s="46"/>
      <c r="D31" s="40">
        <v>5</v>
      </c>
      <c r="E31" s="135"/>
      <c r="F31" s="136"/>
      <c r="G31" s="26"/>
    </row>
    <row r="32" spans="1:7" ht="20.100000000000001" customHeight="1" thickBot="1" x14ac:dyDescent="0.25">
      <c r="A32" s="26"/>
      <c r="B32" s="45" t="s">
        <v>1135</v>
      </c>
      <c r="C32" s="46"/>
      <c r="D32" s="40">
        <v>11</v>
      </c>
      <c r="E32" s="135" t="s">
        <v>105</v>
      </c>
      <c r="F32" s="136"/>
      <c r="G32" s="26"/>
    </row>
    <row r="33" spans="1:7" ht="20.100000000000001" customHeight="1" thickBot="1" x14ac:dyDescent="0.4">
      <c r="A33" s="26"/>
      <c r="B33" s="117"/>
      <c r="C33" s="117"/>
      <c r="D33" s="117"/>
      <c r="E33" s="117"/>
      <c r="F33" s="117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6.5" thickBot="1" x14ac:dyDescent="0.25">
      <c r="A35" s="26"/>
      <c r="B35" s="13" t="s">
        <v>95</v>
      </c>
      <c r="C35" s="173" t="s">
        <v>1138</v>
      </c>
      <c r="D35" s="198"/>
      <c r="E35" s="198"/>
      <c r="F35" s="199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1139</v>
      </c>
      <c r="C37" s="138"/>
      <c r="D37" s="15">
        <v>10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29" t="s">
        <v>1140</v>
      </c>
      <c r="C38" s="130"/>
      <c r="D38" s="11">
        <v>5</v>
      </c>
      <c r="E38" s="135"/>
      <c r="F38" s="136"/>
      <c r="G38" s="26"/>
    </row>
    <row r="39" spans="1:7" ht="20.100000000000001" customHeight="1" x14ac:dyDescent="0.2">
      <c r="A39" s="26"/>
      <c r="B39" s="129" t="s">
        <v>1141</v>
      </c>
      <c r="C39" s="130"/>
      <c r="D39" s="11">
        <v>8</v>
      </c>
      <c r="E39" s="135"/>
      <c r="F39" s="136"/>
      <c r="G39" s="26"/>
    </row>
    <row r="40" spans="1:7" ht="20.100000000000001" customHeight="1" x14ac:dyDescent="0.2">
      <c r="A40" s="26"/>
      <c r="B40" s="129" t="s">
        <v>1142</v>
      </c>
      <c r="C40" s="130"/>
      <c r="D40" s="11">
        <v>10</v>
      </c>
      <c r="E40" s="145"/>
      <c r="F40" s="146"/>
      <c r="G40" s="26"/>
    </row>
    <row r="41" spans="1:7" ht="20.100000000000001" customHeight="1" x14ac:dyDescent="0.2">
      <c r="A41" s="26"/>
      <c r="B41" s="129" t="s">
        <v>1143</v>
      </c>
      <c r="C41" s="130"/>
      <c r="D41" s="11">
        <v>10</v>
      </c>
      <c r="E41" s="145"/>
      <c r="F41" s="146"/>
      <c r="G41" s="26"/>
    </row>
    <row r="42" spans="1:7" ht="20.100000000000001" customHeight="1" x14ac:dyDescent="0.2">
      <c r="A42" s="26"/>
      <c r="B42" s="129" t="s">
        <v>1144</v>
      </c>
      <c r="C42" s="130"/>
      <c r="D42" s="11">
        <v>12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129" t="s">
        <v>1145</v>
      </c>
      <c r="C43" s="130"/>
      <c r="D43" s="11">
        <v>7</v>
      </c>
      <c r="E43" s="145"/>
      <c r="F43" s="146"/>
      <c r="G43" s="26"/>
    </row>
    <row r="44" spans="1:7" ht="20.100000000000001" customHeight="1" x14ac:dyDescent="0.2">
      <c r="A44" s="26"/>
      <c r="B44" s="129" t="s">
        <v>1146</v>
      </c>
      <c r="C44" s="130"/>
      <c r="D44" s="11">
        <v>5</v>
      </c>
      <c r="E44" s="135"/>
      <c r="F44" s="136"/>
      <c r="G44" s="26"/>
    </row>
    <row r="45" spans="1:7" ht="20.100000000000001" customHeight="1" x14ac:dyDescent="0.2">
      <c r="A45" s="26"/>
      <c r="B45" s="45" t="s">
        <v>1147</v>
      </c>
      <c r="C45" s="46"/>
      <c r="D45" s="40">
        <v>5</v>
      </c>
      <c r="E45" s="135"/>
      <c r="F45" s="136"/>
      <c r="G45" s="26"/>
    </row>
    <row r="46" spans="1:7" ht="20.100000000000001" customHeight="1" thickBot="1" x14ac:dyDescent="0.25">
      <c r="A46" s="26"/>
      <c r="B46" s="45" t="s">
        <v>1148</v>
      </c>
      <c r="C46" s="46"/>
      <c r="D46" s="40">
        <v>6</v>
      </c>
      <c r="E46" s="135"/>
      <c r="F46" s="136"/>
      <c r="G46" s="26"/>
    </row>
    <row r="47" spans="1:7" ht="18.75" thickBot="1" x14ac:dyDescent="0.4">
      <c r="A47" s="26"/>
      <c r="B47" s="117"/>
      <c r="C47" s="117"/>
      <c r="D47" s="117"/>
      <c r="E47" s="117"/>
      <c r="F47" s="117"/>
      <c r="G47" s="27"/>
    </row>
  </sheetData>
  <mergeCells count="52">
    <mergeCell ref="B23:C23"/>
    <mergeCell ref="B24:C24"/>
    <mergeCell ref="E27:F27"/>
    <mergeCell ref="B30:C30"/>
    <mergeCell ref="B27:C27"/>
    <mergeCell ref="B25:C25"/>
    <mergeCell ref="E26:F26"/>
    <mergeCell ref="B26:C26"/>
    <mergeCell ref="E23:F23"/>
    <mergeCell ref="E24:F24"/>
    <mergeCell ref="E25:F25"/>
    <mergeCell ref="B2:F2"/>
    <mergeCell ref="B3:F3"/>
    <mergeCell ref="B5:F5"/>
    <mergeCell ref="B7:F8"/>
    <mergeCell ref="B11:F11"/>
    <mergeCell ref="B20:F20"/>
    <mergeCell ref="F9:F10"/>
    <mergeCell ref="C21:F21"/>
    <mergeCell ref="B22:C22"/>
    <mergeCell ref="E22:F22"/>
    <mergeCell ref="B34:F34"/>
    <mergeCell ref="C35:F35"/>
    <mergeCell ref="B36:C36"/>
    <mergeCell ref="E36:F36"/>
    <mergeCell ref="B28:C28"/>
    <mergeCell ref="B29:C29"/>
    <mergeCell ref="B33:F33"/>
    <mergeCell ref="E28:F28"/>
    <mergeCell ref="E29:F29"/>
    <mergeCell ref="E30:F30"/>
    <mergeCell ref="E32:F32"/>
    <mergeCell ref="E31:F31"/>
    <mergeCell ref="B37:C37"/>
    <mergeCell ref="E37:F37"/>
    <mergeCell ref="E43:F43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B47:F47"/>
    <mergeCell ref="B44:C44"/>
    <mergeCell ref="E44:F44"/>
    <mergeCell ref="E45:F45"/>
    <mergeCell ref="E46:F4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8">
    <tabColor indexed="10"/>
    <pageSetUpPr fitToPage="1"/>
  </sheetPr>
  <dimension ref="A1:G59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29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47.25" customHeight="1" x14ac:dyDescent="0.2">
      <c r="A13" s="26"/>
      <c r="B13" s="4">
        <v>1</v>
      </c>
      <c r="C13" s="64" t="s">
        <v>1149</v>
      </c>
      <c r="D13" s="64" t="s">
        <v>1150</v>
      </c>
      <c r="E13" s="5">
        <v>30</v>
      </c>
      <c r="F13" s="6"/>
      <c r="G13" s="26"/>
    </row>
    <row r="14" spans="1:7" ht="20.100000000000001" customHeight="1" x14ac:dyDescent="0.2">
      <c r="A14" s="26"/>
      <c r="B14" s="4">
        <v>2</v>
      </c>
      <c r="C14" s="64" t="s">
        <v>1159</v>
      </c>
      <c r="D14" s="5" t="s">
        <v>1160</v>
      </c>
      <c r="E14" s="5">
        <v>206</v>
      </c>
      <c r="F14" s="6" t="s">
        <v>2209</v>
      </c>
      <c r="G14" s="26"/>
    </row>
    <row r="15" spans="1:7" ht="20.100000000000001" customHeight="1" x14ac:dyDescent="0.2">
      <c r="A15" s="26"/>
      <c r="B15" s="4">
        <v>3</v>
      </c>
      <c r="C15" s="64" t="s">
        <v>1172</v>
      </c>
      <c r="D15" s="5" t="s">
        <v>1173</v>
      </c>
      <c r="E15" s="5">
        <v>211</v>
      </c>
      <c r="F15" s="6" t="s">
        <v>2208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447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29.25" customHeight="1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18.75" thickBot="1" x14ac:dyDescent="0.25">
      <c r="A21" s="26"/>
      <c r="B21" s="13" t="s">
        <v>94</v>
      </c>
      <c r="C21" s="149" t="s">
        <v>1149</v>
      </c>
      <c r="D21" s="150"/>
      <c r="E21" s="150"/>
      <c r="F21" s="151"/>
      <c r="G21" s="26"/>
    </row>
    <row r="22" spans="1:7" ht="24.95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1151</v>
      </c>
      <c r="C23" s="138"/>
      <c r="D23" s="15">
        <v>0</v>
      </c>
      <c r="E23" s="133"/>
      <c r="F23" s="134"/>
      <c r="G23" s="26"/>
    </row>
    <row r="24" spans="1:7" ht="20.100000000000001" customHeight="1" x14ac:dyDescent="0.2">
      <c r="A24" s="26"/>
      <c r="B24" s="48" t="s">
        <v>1152</v>
      </c>
      <c r="C24" s="49"/>
      <c r="D24" s="47">
        <v>3</v>
      </c>
      <c r="E24" s="47"/>
      <c r="F24" s="52"/>
      <c r="G24" s="26"/>
    </row>
    <row r="25" spans="1:7" ht="20.100000000000001" customHeight="1" x14ac:dyDescent="0.2">
      <c r="A25" s="26"/>
      <c r="B25" s="48" t="s">
        <v>1153</v>
      </c>
      <c r="C25" s="49"/>
      <c r="D25" s="47">
        <v>0</v>
      </c>
      <c r="E25" s="145"/>
      <c r="F25" s="146"/>
      <c r="G25" s="26"/>
    </row>
    <row r="26" spans="1:7" ht="20.100000000000001" customHeight="1" x14ac:dyDescent="0.2">
      <c r="A26" s="26"/>
      <c r="B26" s="129" t="s">
        <v>1154</v>
      </c>
      <c r="C26" s="130"/>
      <c r="D26" s="11">
        <v>2</v>
      </c>
      <c r="E26" s="145"/>
      <c r="F26" s="146"/>
      <c r="G26" s="26"/>
    </row>
    <row r="27" spans="1:7" ht="20.100000000000001" customHeight="1" x14ac:dyDescent="0.2">
      <c r="A27" s="26"/>
      <c r="B27" s="129" t="s">
        <v>1155</v>
      </c>
      <c r="C27" s="130"/>
      <c r="D27" s="11">
        <v>0</v>
      </c>
      <c r="E27" s="135"/>
      <c r="F27" s="136"/>
      <c r="G27" s="26"/>
    </row>
    <row r="28" spans="1:7" ht="20.100000000000001" customHeight="1" x14ac:dyDescent="0.2">
      <c r="A28" s="26"/>
      <c r="B28" s="43" t="s">
        <v>1156</v>
      </c>
      <c r="C28" s="44"/>
      <c r="D28" s="11">
        <v>0</v>
      </c>
      <c r="E28" s="145"/>
      <c r="F28" s="146"/>
      <c r="G28" s="26"/>
    </row>
    <row r="29" spans="1:7" ht="20.100000000000001" customHeight="1" x14ac:dyDescent="0.2">
      <c r="A29" s="26"/>
      <c r="B29" s="43" t="s">
        <v>1157</v>
      </c>
      <c r="C29" s="44"/>
      <c r="D29" s="11">
        <v>0</v>
      </c>
      <c r="E29" s="145"/>
      <c r="F29" s="146"/>
      <c r="G29" s="26"/>
    </row>
    <row r="30" spans="1:7" ht="20.100000000000001" customHeight="1" x14ac:dyDescent="0.2">
      <c r="A30" s="26"/>
      <c r="B30" s="43" t="s">
        <v>1158</v>
      </c>
      <c r="C30" s="44"/>
      <c r="D30" s="11">
        <v>0</v>
      </c>
      <c r="E30" s="145"/>
      <c r="F30" s="146"/>
      <c r="G30" s="26"/>
    </row>
    <row r="31" spans="1:7" ht="20.100000000000001" customHeight="1" thickBot="1" x14ac:dyDescent="0.25">
      <c r="A31" s="26"/>
      <c r="B31" s="30"/>
      <c r="C31" s="30"/>
      <c r="D31" s="30"/>
      <c r="E31" s="30"/>
      <c r="F31" s="30"/>
      <c r="G31" s="26"/>
    </row>
    <row r="32" spans="1:7" ht="20.100000000000001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0.100000000000001" customHeight="1" thickBot="1" x14ac:dyDescent="0.25">
      <c r="A33" s="26"/>
      <c r="B33" s="13" t="s">
        <v>95</v>
      </c>
      <c r="C33" s="149" t="s">
        <v>1161</v>
      </c>
      <c r="D33" s="150"/>
      <c r="E33" s="150"/>
      <c r="F33" s="151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1162</v>
      </c>
      <c r="C35" s="138"/>
      <c r="D35" s="15">
        <v>3</v>
      </c>
      <c r="E35" s="133"/>
      <c r="F35" s="134"/>
      <c r="G35" s="26"/>
    </row>
    <row r="36" spans="1:7" ht="20.100000000000001" customHeight="1" x14ac:dyDescent="0.2">
      <c r="A36" s="26"/>
      <c r="B36" s="129" t="s">
        <v>1163</v>
      </c>
      <c r="C36" s="130"/>
      <c r="D36" s="11">
        <v>13</v>
      </c>
      <c r="E36" s="135"/>
      <c r="F36" s="136"/>
      <c r="G36" s="26"/>
    </row>
    <row r="37" spans="1:7" ht="20.100000000000001" customHeight="1" x14ac:dyDescent="0.2">
      <c r="A37" s="26"/>
      <c r="B37" s="129" t="s">
        <v>1164</v>
      </c>
      <c r="C37" s="130"/>
      <c r="D37" s="11">
        <v>26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1165</v>
      </c>
      <c r="C38" s="130"/>
      <c r="D38" s="11">
        <v>25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129" t="s">
        <v>1166</v>
      </c>
      <c r="C39" s="130"/>
      <c r="D39" s="11">
        <v>4</v>
      </c>
      <c r="E39" s="145"/>
      <c r="F39" s="146"/>
      <c r="G39" s="26"/>
    </row>
    <row r="40" spans="1:7" ht="20.100000000000001" customHeight="1" x14ac:dyDescent="0.2">
      <c r="A40" s="26"/>
      <c r="B40" s="129" t="s">
        <v>1167</v>
      </c>
      <c r="C40" s="130"/>
      <c r="D40" s="11">
        <v>14</v>
      </c>
      <c r="E40" s="145"/>
      <c r="F40" s="146"/>
      <c r="G40" s="26"/>
    </row>
    <row r="41" spans="1:7" ht="20.100000000000001" customHeight="1" x14ac:dyDescent="0.2">
      <c r="A41" s="26"/>
      <c r="B41" s="129" t="s">
        <v>1168</v>
      </c>
      <c r="C41" s="130"/>
      <c r="D41" s="11">
        <v>9</v>
      </c>
      <c r="E41" s="145"/>
      <c r="F41" s="146"/>
      <c r="G41" s="26"/>
    </row>
    <row r="42" spans="1:7" ht="20.100000000000001" customHeight="1" x14ac:dyDescent="0.2">
      <c r="A42" s="26"/>
      <c r="B42" s="129" t="s">
        <v>1169</v>
      </c>
      <c r="C42" s="130"/>
      <c r="D42" s="11">
        <v>3</v>
      </c>
      <c r="E42" s="135"/>
      <c r="F42" s="136"/>
      <c r="G42" s="26"/>
    </row>
    <row r="43" spans="1:7" ht="20.100000000000001" customHeight="1" x14ac:dyDescent="0.2">
      <c r="A43" s="26"/>
      <c r="B43" s="45" t="s">
        <v>1170</v>
      </c>
      <c r="C43" s="46"/>
      <c r="D43" s="40">
        <v>2</v>
      </c>
      <c r="E43" s="135"/>
      <c r="F43" s="136"/>
      <c r="G43" s="26"/>
    </row>
    <row r="44" spans="1:7" ht="20.100000000000001" customHeight="1" thickBot="1" x14ac:dyDescent="0.25">
      <c r="A44" s="26"/>
      <c r="B44" s="184" t="s">
        <v>1171</v>
      </c>
      <c r="C44" s="185"/>
      <c r="D44" s="12">
        <v>5</v>
      </c>
      <c r="E44" s="147"/>
      <c r="F44" s="148"/>
      <c r="G44" s="26"/>
    </row>
    <row r="45" spans="1:7" ht="18.75" thickBot="1" x14ac:dyDescent="0.4">
      <c r="A45" s="26"/>
      <c r="B45" s="117"/>
      <c r="C45" s="117"/>
      <c r="D45" s="117"/>
      <c r="E45" s="117"/>
      <c r="F45" s="117"/>
      <c r="G45" s="26"/>
    </row>
    <row r="46" spans="1:7" ht="18.75" thickBot="1" x14ac:dyDescent="0.4">
      <c r="A46" s="26"/>
      <c r="B46" s="121" t="s">
        <v>92</v>
      </c>
      <c r="C46" s="122"/>
      <c r="D46" s="122"/>
      <c r="E46" s="122"/>
      <c r="F46" s="123"/>
      <c r="G46" s="26"/>
    </row>
    <row r="47" spans="1:7" ht="18.75" thickBot="1" x14ac:dyDescent="0.25">
      <c r="A47" s="26"/>
      <c r="B47" s="13" t="s">
        <v>96</v>
      </c>
      <c r="C47" s="149" t="s">
        <v>1174</v>
      </c>
      <c r="D47" s="150"/>
      <c r="E47" s="150"/>
      <c r="F47" s="151"/>
      <c r="G47" s="26"/>
    </row>
    <row r="48" spans="1:7" ht="16.5" thickBot="1" x14ac:dyDescent="0.25">
      <c r="A48" s="26"/>
      <c r="B48" s="127" t="s">
        <v>118</v>
      </c>
      <c r="C48" s="128"/>
      <c r="D48" s="14" t="s">
        <v>104</v>
      </c>
      <c r="E48" s="131" t="s">
        <v>105</v>
      </c>
      <c r="F48" s="132"/>
      <c r="G48" s="26"/>
    </row>
    <row r="49" spans="1:7" ht="20.100000000000001" customHeight="1" x14ac:dyDescent="0.2">
      <c r="A49" s="26"/>
      <c r="B49" s="137" t="s">
        <v>1175</v>
      </c>
      <c r="C49" s="138"/>
      <c r="D49" s="15">
        <v>13</v>
      </c>
      <c r="E49" s="133" t="s">
        <v>105</v>
      </c>
      <c r="F49" s="134"/>
      <c r="G49" s="26"/>
    </row>
    <row r="50" spans="1:7" ht="20.100000000000001" customHeight="1" x14ac:dyDescent="0.2">
      <c r="A50" s="26"/>
      <c r="B50" s="129" t="s">
        <v>1176</v>
      </c>
      <c r="C50" s="130"/>
      <c r="D50" s="11">
        <v>6</v>
      </c>
      <c r="E50" s="135" t="s">
        <v>105</v>
      </c>
      <c r="F50" s="136"/>
      <c r="G50" s="26"/>
    </row>
    <row r="51" spans="1:7" ht="20.100000000000001" customHeight="1" x14ac:dyDescent="0.2">
      <c r="A51" s="26"/>
      <c r="B51" s="129" t="s">
        <v>1177</v>
      </c>
      <c r="C51" s="130"/>
      <c r="D51" s="11">
        <v>6</v>
      </c>
      <c r="E51" s="135" t="s">
        <v>105</v>
      </c>
      <c r="F51" s="136"/>
      <c r="G51" s="26"/>
    </row>
    <row r="52" spans="1:7" ht="20.100000000000001" customHeight="1" x14ac:dyDescent="0.2">
      <c r="A52" s="26"/>
      <c r="B52" s="43" t="s">
        <v>1178</v>
      </c>
      <c r="C52" s="44"/>
      <c r="D52" s="11">
        <v>16</v>
      </c>
      <c r="E52" s="145" t="s">
        <v>105</v>
      </c>
      <c r="F52" s="146"/>
      <c r="G52" s="26"/>
    </row>
    <row r="53" spans="1:7" ht="20.100000000000001" customHeight="1" x14ac:dyDescent="0.2">
      <c r="A53" s="26"/>
      <c r="B53" s="43" t="s">
        <v>1179</v>
      </c>
      <c r="C53" s="44"/>
      <c r="D53" s="11">
        <v>39</v>
      </c>
      <c r="E53" s="145" t="s">
        <v>105</v>
      </c>
      <c r="F53" s="146"/>
      <c r="G53" s="26"/>
    </row>
    <row r="54" spans="1:7" ht="20.100000000000001" customHeight="1" x14ac:dyDescent="0.2">
      <c r="A54" s="26"/>
      <c r="B54" s="43" t="s">
        <v>1180</v>
      </c>
      <c r="C54" s="44"/>
      <c r="D54" s="11">
        <v>2</v>
      </c>
      <c r="E54" s="145"/>
      <c r="F54" s="146"/>
      <c r="G54" s="26"/>
    </row>
    <row r="55" spans="1:7" ht="20.100000000000001" customHeight="1" x14ac:dyDescent="0.2">
      <c r="A55" s="26"/>
      <c r="B55" s="43" t="s">
        <v>1181</v>
      </c>
      <c r="C55" s="44"/>
      <c r="D55" s="11">
        <v>8</v>
      </c>
      <c r="E55" s="145" t="s">
        <v>105</v>
      </c>
      <c r="F55" s="146"/>
      <c r="G55" s="26"/>
    </row>
    <row r="56" spans="1:7" ht="20.100000000000001" customHeight="1" x14ac:dyDescent="0.2">
      <c r="A56" s="26"/>
      <c r="B56" s="129" t="s">
        <v>1182</v>
      </c>
      <c r="C56" s="130"/>
      <c r="D56" s="11">
        <v>16</v>
      </c>
      <c r="E56" s="135" t="s">
        <v>105</v>
      </c>
      <c r="F56" s="136"/>
      <c r="G56" s="26"/>
    </row>
    <row r="57" spans="1:7" ht="20.100000000000001" customHeight="1" x14ac:dyDescent="0.2">
      <c r="A57" s="26"/>
      <c r="B57" s="45" t="s">
        <v>1183</v>
      </c>
      <c r="C57" s="46"/>
      <c r="D57" s="40">
        <v>4</v>
      </c>
      <c r="E57" s="145"/>
      <c r="F57" s="146"/>
      <c r="G57" s="26"/>
    </row>
    <row r="58" spans="1:7" ht="20.100000000000001" customHeight="1" thickBot="1" x14ac:dyDescent="0.25">
      <c r="A58" s="26"/>
      <c r="B58" s="184" t="s">
        <v>1184</v>
      </c>
      <c r="C58" s="185"/>
      <c r="D58" s="12">
        <v>5</v>
      </c>
      <c r="E58" s="147"/>
      <c r="F58" s="148"/>
      <c r="G58" s="26"/>
    </row>
    <row r="59" spans="1:7" ht="18.75" thickBot="1" x14ac:dyDescent="0.4">
      <c r="A59" s="26"/>
      <c r="B59" s="117"/>
      <c r="C59" s="117"/>
      <c r="D59" s="117"/>
      <c r="E59" s="117"/>
      <c r="F59" s="117"/>
      <c r="G59" s="26"/>
    </row>
  </sheetData>
  <mergeCells count="64">
    <mergeCell ref="E26:F26"/>
    <mergeCell ref="E34:F34"/>
    <mergeCell ref="B34:C34"/>
    <mergeCell ref="E30:F30"/>
    <mergeCell ref="B26:C26"/>
    <mergeCell ref="B27:C27"/>
    <mergeCell ref="E27:F27"/>
    <mergeCell ref="E28:F28"/>
    <mergeCell ref="E29:F29"/>
    <mergeCell ref="B32:F32"/>
    <mergeCell ref="C33:F33"/>
    <mergeCell ref="B2:F2"/>
    <mergeCell ref="B3:F3"/>
    <mergeCell ref="B5:F5"/>
    <mergeCell ref="B7:F8"/>
    <mergeCell ref="E23:F23"/>
    <mergeCell ref="E25:F25"/>
    <mergeCell ref="F9:F10"/>
    <mergeCell ref="B11:F11"/>
    <mergeCell ref="B20:F20"/>
    <mergeCell ref="B23:C23"/>
    <mergeCell ref="C21:F21"/>
    <mergeCell ref="B22:C22"/>
    <mergeCell ref="E22:F22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E43:F43"/>
    <mergeCell ref="B44:C44"/>
    <mergeCell ref="E44:F44"/>
    <mergeCell ref="B45:F45"/>
    <mergeCell ref="B46:F46"/>
    <mergeCell ref="C47:F47"/>
    <mergeCell ref="B48:C48"/>
    <mergeCell ref="E48:F48"/>
    <mergeCell ref="B49:C49"/>
    <mergeCell ref="E49:F49"/>
    <mergeCell ref="B50:C50"/>
    <mergeCell ref="E50:F50"/>
    <mergeCell ref="B51:C51"/>
    <mergeCell ref="E51:F51"/>
    <mergeCell ref="E52:F52"/>
    <mergeCell ref="E53:F53"/>
    <mergeCell ref="B59:F59"/>
    <mergeCell ref="E57:F57"/>
    <mergeCell ref="E54:F54"/>
    <mergeCell ref="E55:F55"/>
    <mergeCell ref="B56:C56"/>
    <mergeCell ref="E56:F56"/>
    <mergeCell ref="B58:C58"/>
    <mergeCell ref="E58:F5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9">
    <tabColor indexed="10"/>
    <pageSetUpPr fitToPage="1"/>
  </sheetPr>
  <dimension ref="A1:G44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85546875" customWidth="1"/>
    <col min="4" max="4" width="31.7109375" customWidth="1"/>
    <col min="5" max="5" width="12.28515625" customWidth="1"/>
    <col min="6" max="6" width="24.2851562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1185</v>
      </c>
      <c r="D13" s="5" t="s">
        <v>1186</v>
      </c>
      <c r="E13" s="5">
        <v>172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1197</v>
      </c>
      <c r="D14" s="5" t="s">
        <v>1198</v>
      </c>
      <c r="E14" s="5">
        <v>208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380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1187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1188</v>
      </c>
      <c r="C23" s="138"/>
      <c r="D23" s="15">
        <v>13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1189</v>
      </c>
      <c r="C24" s="130"/>
      <c r="D24" s="11">
        <v>0</v>
      </c>
      <c r="E24" s="135"/>
      <c r="F24" s="136"/>
      <c r="G24" s="26"/>
    </row>
    <row r="25" spans="1:7" ht="20.100000000000001" customHeight="1" x14ac:dyDescent="0.2">
      <c r="A25" s="26"/>
      <c r="B25" s="129" t="s">
        <v>1190</v>
      </c>
      <c r="C25" s="130"/>
      <c r="D25" s="11">
        <v>8</v>
      </c>
      <c r="E25" s="135"/>
      <c r="F25" s="136"/>
      <c r="G25" s="26"/>
    </row>
    <row r="26" spans="1:7" ht="20.100000000000001" customHeight="1" x14ac:dyDescent="0.2">
      <c r="A26" s="26"/>
      <c r="B26" s="43" t="s">
        <v>1191</v>
      </c>
      <c r="C26" s="44"/>
      <c r="D26" s="11">
        <v>6</v>
      </c>
      <c r="E26" s="145"/>
      <c r="F26" s="146"/>
      <c r="G26" s="26"/>
    </row>
    <row r="27" spans="1:7" ht="20.100000000000001" customHeight="1" x14ac:dyDescent="0.2">
      <c r="A27" s="26"/>
      <c r="B27" s="43" t="s">
        <v>1192</v>
      </c>
      <c r="C27" s="44"/>
      <c r="D27" s="11">
        <v>9</v>
      </c>
      <c r="E27" s="145"/>
      <c r="F27" s="146"/>
      <c r="G27" s="26"/>
    </row>
    <row r="28" spans="1:7" ht="20.100000000000001" customHeight="1" x14ac:dyDescent="0.2">
      <c r="A28" s="26"/>
      <c r="B28" s="43" t="s">
        <v>1193</v>
      </c>
      <c r="C28" s="44"/>
      <c r="D28" s="11">
        <v>25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1194</v>
      </c>
      <c r="C29" s="44"/>
      <c r="D29" s="11">
        <v>3</v>
      </c>
      <c r="E29" s="145"/>
      <c r="F29" s="146"/>
      <c r="G29" s="26"/>
    </row>
    <row r="30" spans="1:7" ht="20.100000000000001" customHeight="1" x14ac:dyDescent="0.2">
      <c r="A30" s="26"/>
      <c r="B30" s="43" t="s">
        <v>1195</v>
      </c>
      <c r="C30" s="44"/>
      <c r="D30" s="11">
        <v>10</v>
      </c>
      <c r="E30" s="145"/>
      <c r="F30" s="146"/>
      <c r="G30" s="26"/>
    </row>
    <row r="31" spans="1:7" ht="20.100000000000001" customHeight="1" thickBot="1" x14ac:dyDescent="0.25">
      <c r="A31" s="26"/>
      <c r="B31" s="43" t="s">
        <v>1196</v>
      </c>
      <c r="C31" s="44"/>
      <c r="D31" s="11">
        <v>9</v>
      </c>
      <c r="E31" s="145"/>
      <c r="F31" s="146"/>
      <c r="G31" s="26"/>
    </row>
    <row r="32" spans="1:7" ht="20.100000000000001" customHeight="1" thickBot="1" x14ac:dyDescent="0.4">
      <c r="A32" s="27"/>
      <c r="B32" s="117"/>
      <c r="C32" s="117"/>
      <c r="D32" s="117"/>
      <c r="E32" s="117"/>
      <c r="F32" s="117"/>
      <c r="G32" s="27"/>
    </row>
    <row r="33" spans="1:7" ht="18.75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16.5" thickBot="1" x14ac:dyDescent="0.25">
      <c r="A34" s="26"/>
      <c r="B34" s="13" t="s">
        <v>95</v>
      </c>
      <c r="C34" s="167" t="s">
        <v>1199</v>
      </c>
      <c r="D34" s="168"/>
      <c r="E34" s="168"/>
      <c r="F34" s="169"/>
      <c r="G34" s="26"/>
    </row>
    <row r="35" spans="1:7" ht="16.5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1200</v>
      </c>
      <c r="C36" s="138"/>
      <c r="D36" s="15">
        <v>34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129" t="s">
        <v>1201</v>
      </c>
      <c r="C37" s="130"/>
      <c r="D37" s="11">
        <v>35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1202</v>
      </c>
      <c r="C38" s="130"/>
      <c r="D38" s="11">
        <v>9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43" t="s">
        <v>1203</v>
      </c>
      <c r="C39" s="44"/>
      <c r="D39" s="11">
        <v>10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1204</v>
      </c>
      <c r="C40" s="44"/>
      <c r="D40" s="11">
        <v>9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1205</v>
      </c>
      <c r="C41" s="44"/>
      <c r="D41" s="11">
        <v>2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43" t="s">
        <v>1206</v>
      </c>
      <c r="C42" s="44"/>
      <c r="D42" s="11">
        <v>19</v>
      </c>
      <c r="E42" s="145" t="s">
        <v>105</v>
      </c>
      <c r="F42" s="146"/>
      <c r="G42" s="26"/>
    </row>
    <row r="43" spans="1:7" ht="20.100000000000001" customHeight="1" thickBot="1" x14ac:dyDescent="0.25">
      <c r="A43" s="26"/>
      <c r="B43" s="43" t="s">
        <v>1207</v>
      </c>
      <c r="C43" s="44"/>
      <c r="D43" s="11">
        <v>1</v>
      </c>
      <c r="E43" s="145"/>
      <c r="F43" s="146"/>
      <c r="G43" s="26"/>
    </row>
    <row r="44" spans="1:7" ht="18.75" thickBot="1" x14ac:dyDescent="0.4">
      <c r="A44" s="27"/>
      <c r="B44" s="117"/>
      <c r="C44" s="117"/>
      <c r="D44" s="117"/>
      <c r="E44" s="117"/>
      <c r="F44" s="117"/>
      <c r="G44" s="27"/>
    </row>
  </sheetData>
  <mergeCells count="39">
    <mergeCell ref="E27:F27"/>
    <mergeCell ref="B23:C23"/>
    <mergeCell ref="B24:C24"/>
    <mergeCell ref="B25:C25"/>
    <mergeCell ref="F9:F10"/>
    <mergeCell ref="B2:F2"/>
    <mergeCell ref="B3:F3"/>
    <mergeCell ref="B5:F5"/>
    <mergeCell ref="B7:F8"/>
    <mergeCell ref="B11:F11"/>
    <mergeCell ref="E26:F26"/>
    <mergeCell ref="E28:F28"/>
    <mergeCell ref="B33:F33"/>
    <mergeCell ref="C34:F34"/>
    <mergeCell ref="B32:F32"/>
    <mergeCell ref="E25:F25"/>
    <mergeCell ref="E31:F31"/>
    <mergeCell ref="B20:F20"/>
    <mergeCell ref="C21:F21"/>
    <mergeCell ref="B22:C22"/>
    <mergeCell ref="E22:F22"/>
    <mergeCell ref="E23:F23"/>
    <mergeCell ref="E24:F24"/>
    <mergeCell ref="E29:F29"/>
    <mergeCell ref="E30:F30"/>
    <mergeCell ref="B35:C35"/>
    <mergeCell ref="E35:F35"/>
    <mergeCell ref="B36:C36"/>
    <mergeCell ref="E36:F36"/>
    <mergeCell ref="B44:F44"/>
    <mergeCell ref="E41:F41"/>
    <mergeCell ref="E42:F42"/>
    <mergeCell ref="E43:F43"/>
    <mergeCell ref="B37:C37"/>
    <mergeCell ref="E37:F37"/>
    <mergeCell ref="B38:C38"/>
    <mergeCell ref="E38:F38"/>
    <mergeCell ref="E39:F39"/>
    <mergeCell ref="E40:F4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0">
    <tabColor indexed="10"/>
    <pageSetUpPr fitToPage="1"/>
  </sheetPr>
  <dimension ref="A1:G33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1208</v>
      </c>
      <c r="D13" s="5" t="s">
        <v>1209</v>
      </c>
      <c r="E13" s="5">
        <v>277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277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1210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1211</v>
      </c>
      <c r="C23" s="138"/>
      <c r="D23" s="15">
        <v>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1212</v>
      </c>
      <c r="C24" s="49"/>
      <c r="D24" s="47">
        <v>6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1213</v>
      </c>
      <c r="C25" s="49"/>
      <c r="D25" s="47">
        <v>10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1214</v>
      </c>
      <c r="C26" s="49"/>
      <c r="D26" s="47">
        <v>1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1215</v>
      </c>
      <c r="C27" s="130"/>
      <c r="D27" s="11">
        <v>12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1216</v>
      </c>
      <c r="C28" s="130"/>
      <c r="D28" s="11">
        <v>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1217</v>
      </c>
      <c r="C29" s="44"/>
      <c r="D29" s="11">
        <v>1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1218</v>
      </c>
      <c r="C30" s="44"/>
      <c r="D30" s="11">
        <v>8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1219</v>
      </c>
      <c r="C31" s="44"/>
      <c r="D31" s="11">
        <v>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1220</v>
      </c>
      <c r="C32" s="44"/>
      <c r="D32" s="11">
        <v>1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E31:F31"/>
    <mergeCell ref="E32:F32"/>
    <mergeCell ref="B33:F33"/>
    <mergeCell ref="B11:F11"/>
    <mergeCell ref="B20:F20"/>
    <mergeCell ref="C21:F21"/>
    <mergeCell ref="B22:C22"/>
    <mergeCell ref="E22:F22"/>
    <mergeCell ref="B27:C27"/>
    <mergeCell ref="E27:F27"/>
    <mergeCell ref="B28:C28"/>
    <mergeCell ref="E25:F25"/>
    <mergeCell ref="E29:F29"/>
    <mergeCell ref="E30:F30"/>
    <mergeCell ref="E28:F28"/>
    <mergeCell ref="E26:F26"/>
    <mergeCell ref="B2:F2"/>
    <mergeCell ref="B3:F3"/>
    <mergeCell ref="B5:F5"/>
    <mergeCell ref="B7:F8"/>
    <mergeCell ref="E24:F24"/>
    <mergeCell ref="F9:F10"/>
    <mergeCell ref="B23:C23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1">
    <tabColor indexed="10"/>
    <pageSetUpPr fitToPage="1"/>
  </sheetPr>
  <dimension ref="A1:G61"/>
  <sheetViews>
    <sheetView topLeftCell="A37" zoomScale="85" workbookViewId="0">
      <selection activeCell="F15" sqref="F15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44.28515625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1221</v>
      </c>
      <c r="D13" s="5" t="s">
        <v>1223</v>
      </c>
      <c r="E13" s="5">
        <v>409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1234</v>
      </c>
      <c r="D14" s="5" t="s">
        <v>1235</v>
      </c>
      <c r="E14" s="5">
        <v>299</v>
      </c>
      <c r="F14" s="6" t="s">
        <v>2209</v>
      </c>
      <c r="G14" s="26"/>
    </row>
    <row r="15" spans="1:7" ht="33" customHeight="1" x14ac:dyDescent="0.2">
      <c r="A15" s="26"/>
      <c r="B15" s="4">
        <v>3</v>
      </c>
      <c r="C15" s="64" t="s">
        <v>1247</v>
      </c>
      <c r="D15" s="5" t="s">
        <v>1248</v>
      </c>
      <c r="E15" s="5">
        <v>563</v>
      </c>
      <c r="F15" s="6" t="s">
        <v>2208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1271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1222</v>
      </c>
      <c r="D21" s="187"/>
      <c r="E21" s="187"/>
      <c r="F21" s="188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1224</v>
      </c>
      <c r="C23" s="138"/>
      <c r="D23" s="15">
        <v>4</v>
      </c>
      <c r="E23" s="133"/>
      <c r="F23" s="134"/>
      <c r="G23" s="26"/>
    </row>
    <row r="24" spans="1:7" ht="20.100000000000001" customHeight="1" x14ac:dyDescent="0.2">
      <c r="A24" s="26"/>
      <c r="B24" s="129" t="s">
        <v>1225</v>
      </c>
      <c r="C24" s="130"/>
      <c r="D24" s="11">
        <v>14</v>
      </c>
      <c r="E24" s="135"/>
      <c r="F24" s="136"/>
      <c r="G24" s="26"/>
    </row>
    <row r="25" spans="1:7" ht="20.100000000000001" customHeight="1" x14ac:dyDescent="0.2">
      <c r="A25" s="26"/>
      <c r="B25" s="43" t="s">
        <v>1226</v>
      </c>
      <c r="C25" s="44"/>
      <c r="D25" s="11">
        <v>11</v>
      </c>
      <c r="E25" s="11"/>
      <c r="F25" s="16"/>
      <c r="G25" s="26"/>
    </row>
    <row r="26" spans="1:7" ht="20.100000000000001" customHeight="1" x14ac:dyDescent="0.2">
      <c r="A26" s="26"/>
      <c r="B26" s="43" t="s">
        <v>1227</v>
      </c>
      <c r="C26" s="44"/>
      <c r="D26" s="11">
        <v>31</v>
      </c>
      <c r="E26" s="145"/>
      <c r="F26" s="146"/>
      <c r="G26" s="26"/>
    </row>
    <row r="27" spans="1:7" ht="20.100000000000001" customHeight="1" x14ac:dyDescent="0.2">
      <c r="A27" s="26"/>
      <c r="B27" s="43" t="s">
        <v>1228</v>
      </c>
      <c r="C27" s="44"/>
      <c r="D27" s="11">
        <v>23</v>
      </c>
      <c r="E27" s="11"/>
      <c r="F27" s="16"/>
      <c r="G27" s="26"/>
    </row>
    <row r="28" spans="1:7" ht="20.100000000000001" customHeight="1" x14ac:dyDescent="0.2">
      <c r="A28" s="26"/>
      <c r="B28" s="129" t="s">
        <v>1229</v>
      </c>
      <c r="C28" s="130"/>
      <c r="D28" s="11">
        <v>12</v>
      </c>
      <c r="E28" s="145"/>
      <c r="F28" s="146"/>
      <c r="G28" s="26"/>
    </row>
    <row r="29" spans="1:7" ht="20.100000000000001" customHeight="1" x14ac:dyDescent="0.2">
      <c r="A29" s="26"/>
      <c r="B29" s="43" t="s">
        <v>1230</v>
      </c>
      <c r="C29" s="44"/>
      <c r="D29" s="11">
        <v>42</v>
      </c>
      <c r="E29" s="145"/>
      <c r="F29" s="146"/>
      <c r="G29" s="26"/>
    </row>
    <row r="30" spans="1:7" ht="20.100000000000001" customHeight="1" x14ac:dyDescent="0.2">
      <c r="A30" s="26"/>
      <c r="B30" s="43" t="s">
        <v>1231</v>
      </c>
      <c r="C30" s="44"/>
      <c r="D30" s="11">
        <v>66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1232</v>
      </c>
      <c r="C31" s="44"/>
      <c r="D31" s="11">
        <v>26</v>
      </c>
      <c r="E31" s="145"/>
      <c r="F31" s="146"/>
      <c r="G31" s="26"/>
    </row>
    <row r="32" spans="1:7" ht="20.100000000000001" customHeight="1" x14ac:dyDescent="0.2">
      <c r="A32" s="26"/>
      <c r="B32" s="43" t="s">
        <v>1233</v>
      </c>
      <c r="C32" s="44"/>
      <c r="D32" s="11">
        <v>56</v>
      </c>
      <c r="E32" s="145"/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1236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1237</v>
      </c>
      <c r="C37" s="138"/>
      <c r="D37" s="15">
        <v>12</v>
      </c>
      <c r="E37" s="133"/>
      <c r="F37" s="134"/>
      <c r="G37" s="26"/>
    </row>
    <row r="38" spans="1:7" ht="20.100000000000001" customHeight="1" x14ac:dyDescent="0.2">
      <c r="A38" s="26"/>
      <c r="B38" s="129" t="s">
        <v>1238</v>
      </c>
      <c r="C38" s="130"/>
      <c r="D38" s="11">
        <v>13</v>
      </c>
      <c r="E38" s="135"/>
      <c r="F38" s="136"/>
      <c r="G38" s="26"/>
    </row>
    <row r="39" spans="1:7" ht="20.100000000000001" customHeight="1" x14ac:dyDescent="0.2">
      <c r="A39" s="26"/>
      <c r="B39" s="129" t="s">
        <v>1239</v>
      </c>
      <c r="C39" s="130"/>
      <c r="D39" s="11">
        <v>17</v>
      </c>
      <c r="E39" s="135"/>
      <c r="F39" s="136"/>
      <c r="G39" s="26"/>
    </row>
    <row r="40" spans="1:7" ht="20.100000000000001" customHeight="1" x14ac:dyDescent="0.2">
      <c r="A40" s="26"/>
      <c r="B40" s="43" t="s">
        <v>1240</v>
      </c>
      <c r="C40" s="44"/>
      <c r="D40" s="11">
        <v>16</v>
      </c>
      <c r="E40" s="145"/>
      <c r="F40" s="146"/>
      <c r="G40" s="26"/>
    </row>
    <row r="41" spans="1:7" ht="20.100000000000001" customHeight="1" x14ac:dyDescent="0.2">
      <c r="A41" s="26"/>
      <c r="B41" s="43" t="s">
        <v>1241</v>
      </c>
      <c r="C41" s="44"/>
      <c r="D41" s="11">
        <v>9</v>
      </c>
      <c r="E41" s="145"/>
      <c r="F41" s="146"/>
      <c r="G41" s="26"/>
    </row>
    <row r="42" spans="1:7" ht="20.100000000000001" customHeight="1" x14ac:dyDescent="0.2">
      <c r="A42" s="26"/>
      <c r="B42" s="43" t="s">
        <v>1242</v>
      </c>
      <c r="C42" s="44"/>
      <c r="D42" s="11">
        <v>17</v>
      </c>
      <c r="E42" s="145"/>
      <c r="F42" s="146"/>
      <c r="G42" s="26"/>
    </row>
    <row r="43" spans="1:7" ht="20.100000000000001" customHeight="1" x14ac:dyDescent="0.2">
      <c r="A43" s="26"/>
      <c r="B43" s="43" t="s">
        <v>1243</v>
      </c>
      <c r="C43" s="44"/>
      <c r="D43" s="11">
        <v>12</v>
      </c>
      <c r="E43" s="145"/>
      <c r="F43" s="146"/>
      <c r="G43" s="26"/>
    </row>
    <row r="44" spans="1:7" ht="20.100000000000001" customHeight="1" x14ac:dyDescent="0.2">
      <c r="A44" s="26"/>
      <c r="B44" s="43" t="s">
        <v>1244</v>
      </c>
      <c r="C44" s="44"/>
      <c r="D44" s="11">
        <v>6</v>
      </c>
      <c r="E44" s="145"/>
      <c r="F44" s="146"/>
      <c r="G44" s="26"/>
    </row>
    <row r="45" spans="1:7" ht="20.100000000000001" customHeight="1" x14ac:dyDescent="0.2">
      <c r="A45" s="26"/>
      <c r="B45" s="43" t="s">
        <v>1245</v>
      </c>
      <c r="C45" s="44"/>
      <c r="D45" s="11">
        <v>2</v>
      </c>
      <c r="E45" s="145"/>
      <c r="F45" s="146"/>
      <c r="G45" s="26"/>
    </row>
    <row r="46" spans="1:7" ht="20.100000000000001" customHeight="1" thickBot="1" x14ac:dyDescent="0.25">
      <c r="A46" s="26"/>
      <c r="B46" s="129" t="s">
        <v>1246</v>
      </c>
      <c r="C46" s="130"/>
      <c r="D46" s="11">
        <v>15</v>
      </c>
      <c r="E46" s="135"/>
      <c r="F46" s="136"/>
      <c r="G46" s="26"/>
    </row>
    <row r="47" spans="1:7" ht="20.100000000000001" customHeight="1" thickBot="1" x14ac:dyDescent="0.4">
      <c r="A47" s="27"/>
      <c r="B47" s="165"/>
      <c r="C47" s="117"/>
      <c r="D47" s="117"/>
      <c r="E47" s="117"/>
      <c r="F47" s="166"/>
      <c r="G47" s="27"/>
    </row>
    <row r="48" spans="1:7" ht="18.75" thickBot="1" x14ac:dyDescent="0.4">
      <c r="A48" s="26"/>
      <c r="B48" s="121" t="s">
        <v>92</v>
      </c>
      <c r="C48" s="122"/>
      <c r="D48" s="122"/>
      <c r="E48" s="122"/>
      <c r="F48" s="123"/>
      <c r="G48" s="26"/>
    </row>
    <row r="49" spans="1:7" ht="18.75" thickBot="1" x14ac:dyDescent="0.25">
      <c r="A49" s="26"/>
      <c r="B49" s="13" t="s">
        <v>96</v>
      </c>
      <c r="C49" s="149" t="s">
        <v>1249</v>
      </c>
      <c r="D49" s="150"/>
      <c r="E49" s="150"/>
      <c r="F49" s="151"/>
      <c r="G49" s="26"/>
    </row>
    <row r="50" spans="1:7" ht="16.5" thickBot="1" x14ac:dyDescent="0.25">
      <c r="A50" s="26"/>
      <c r="B50" s="127" t="s">
        <v>118</v>
      </c>
      <c r="C50" s="128"/>
      <c r="D50" s="14" t="s">
        <v>104</v>
      </c>
      <c r="E50" s="131" t="s">
        <v>105</v>
      </c>
      <c r="F50" s="132"/>
      <c r="G50" s="26"/>
    </row>
    <row r="51" spans="1:7" ht="20.100000000000001" customHeight="1" x14ac:dyDescent="0.2">
      <c r="A51" s="26"/>
      <c r="B51" s="137" t="s">
        <v>1250</v>
      </c>
      <c r="C51" s="138"/>
      <c r="D51" s="15">
        <v>13</v>
      </c>
      <c r="E51" s="133"/>
      <c r="F51" s="134"/>
      <c r="G51" s="26"/>
    </row>
    <row r="52" spans="1:7" ht="20.100000000000001" customHeight="1" x14ac:dyDescent="0.2">
      <c r="A52" s="26"/>
      <c r="B52" s="129" t="s">
        <v>1251</v>
      </c>
      <c r="C52" s="130"/>
      <c r="D52" s="11">
        <v>74</v>
      </c>
      <c r="E52" s="135" t="s">
        <v>105</v>
      </c>
      <c r="F52" s="136"/>
      <c r="G52" s="26"/>
    </row>
    <row r="53" spans="1:7" ht="20.100000000000001" customHeight="1" x14ac:dyDescent="0.2">
      <c r="A53" s="26"/>
      <c r="B53" s="129" t="s">
        <v>1252</v>
      </c>
      <c r="C53" s="130"/>
      <c r="D53" s="11">
        <v>20</v>
      </c>
      <c r="E53" s="135" t="s">
        <v>105</v>
      </c>
      <c r="F53" s="136"/>
      <c r="G53" s="26"/>
    </row>
    <row r="54" spans="1:7" ht="20.100000000000001" customHeight="1" x14ac:dyDescent="0.2">
      <c r="A54" s="26"/>
      <c r="B54" s="43" t="s">
        <v>1253</v>
      </c>
      <c r="C54" s="44"/>
      <c r="D54" s="11">
        <v>26</v>
      </c>
      <c r="E54" s="145" t="s">
        <v>105</v>
      </c>
      <c r="F54" s="146"/>
      <c r="G54" s="26"/>
    </row>
    <row r="55" spans="1:7" ht="20.100000000000001" customHeight="1" x14ac:dyDescent="0.2">
      <c r="A55" s="26"/>
      <c r="B55" s="43" t="s">
        <v>1254</v>
      </c>
      <c r="C55" s="44"/>
      <c r="D55" s="11">
        <v>80</v>
      </c>
      <c r="E55" s="145" t="s">
        <v>105</v>
      </c>
      <c r="F55" s="146"/>
      <c r="G55" s="26"/>
    </row>
    <row r="56" spans="1:7" ht="20.100000000000001" customHeight="1" x14ac:dyDescent="0.2">
      <c r="A56" s="26"/>
      <c r="B56" s="43" t="s">
        <v>1255</v>
      </c>
      <c r="C56" s="44"/>
      <c r="D56" s="11">
        <v>33</v>
      </c>
      <c r="E56" s="145" t="s">
        <v>105</v>
      </c>
      <c r="F56" s="146"/>
      <c r="G56" s="26"/>
    </row>
    <row r="57" spans="1:7" ht="20.100000000000001" customHeight="1" x14ac:dyDescent="0.2">
      <c r="A57" s="26"/>
      <c r="B57" s="43" t="s">
        <v>1256</v>
      </c>
      <c r="C57" s="44"/>
      <c r="D57" s="11">
        <v>12</v>
      </c>
      <c r="E57" s="145"/>
      <c r="F57" s="146"/>
      <c r="G57" s="26"/>
    </row>
    <row r="58" spans="1:7" ht="20.100000000000001" customHeight="1" x14ac:dyDescent="0.2">
      <c r="A58" s="26"/>
      <c r="B58" s="43" t="s">
        <v>1257</v>
      </c>
      <c r="C58" s="44"/>
      <c r="D58" s="11">
        <v>50</v>
      </c>
      <c r="E58" s="145" t="s">
        <v>105</v>
      </c>
      <c r="F58" s="146"/>
      <c r="G58" s="26"/>
    </row>
    <row r="59" spans="1:7" ht="20.100000000000001" customHeight="1" x14ac:dyDescent="0.2">
      <c r="A59" s="26"/>
      <c r="B59" s="43" t="s">
        <v>1258</v>
      </c>
      <c r="C59" s="44"/>
      <c r="D59" s="11">
        <v>97</v>
      </c>
      <c r="E59" s="145" t="s">
        <v>105</v>
      </c>
      <c r="F59" s="146"/>
      <c r="G59" s="26"/>
    </row>
    <row r="60" spans="1:7" ht="20.100000000000001" customHeight="1" thickBot="1" x14ac:dyDescent="0.25">
      <c r="A60" s="26"/>
      <c r="B60" s="129" t="s">
        <v>1259</v>
      </c>
      <c r="C60" s="130"/>
      <c r="D60" s="11">
        <v>18</v>
      </c>
      <c r="E60" s="135"/>
      <c r="F60" s="136"/>
      <c r="G60" s="26"/>
    </row>
    <row r="61" spans="1:7" ht="18.75" thickBot="1" x14ac:dyDescent="0.4">
      <c r="A61" s="27"/>
      <c r="B61" s="165"/>
      <c r="C61" s="117"/>
      <c r="D61" s="117"/>
      <c r="E61" s="117"/>
      <c r="F61" s="166"/>
      <c r="G61" s="27"/>
    </row>
  </sheetData>
  <mergeCells count="59">
    <mergeCell ref="B47:F47"/>
    <mergeCell ref="B11:F11"/>
    <mergeCell ref="B20:F20"/>
    <mergeCell ref="C21:F21"/>
    <mergeCell ref="B22:C22"/>
    <mergeCell ref="E22:F22"/>
    <mergeCell ref="E23:F23"/>
    <mergeCell ref="E24:F24"/>
    <mergeCell ref="B23:C23"/>
    <mergeCell ref="E26:F26"/>
    <mergeCell ref="B24:C24"/>
    <mergeCell ref="B28:C28"/>
    <mergeCell ref="E29:F29"/>
    <mergeCell ref="E30:F30"/>
    <mergeCell ref="E31:F31"/>
    <mergeCell ref="E32:F32"/>
    <mergeCell ref="F9:F10"/>
    <mergeCell ref="B2:F2"/>
    <mergeCell ref="B3:F3"/>
    <mergeCell ref="B5:F5"/>
    <mergeCell ref="B7:F8"/>
    <mergeCell ref="B34:F34"/>
    <mergeCell ref="E28:F28"/>
    <mergeCell ref="C35:F35"/>
    <mergeCell ref="B36:C36"/>
    <mergeCell ref="E36:F36"/>
    <mergeCell ref="B39:C39"/>
    <mergeCell ref="E39:F39"/>
    <mergeCell ref="E42:F42"/>
    <mergeCell ref="B37:C37"/>
    <mergeCell ref="E37:F37"/>
    <mergeCell ref="B38:C38"/>
    <mergeCell ref="E38:F38"/>
    <mergeCell ref="E40:F40"/>
    <mergeCell ref="E41:F41"/>
    <mergeCell ref="E43:F43"/>
    <mergeCell ref="B46:C46"/>
    <mergeCell ref="E46:F46"/>
    <mergeCell ref="E44:F44"/>
    <mergeCell ref="E45:F45"/>
    <mergeCell ref="B48:F48"/>
    <mergeCell ref="C49:F49"/>
    <mergeCell ref="B50:C50"/>
    <mergeCell ref="E50:F50"/>
    <mergeCell ref="B51:C51"/>
    <mergeCell ref="E51:F51"/>
    <mergeCell ref="B52:C52"/>
    <mergeCell ref="E52:F52"/>
    <mergeCell ref="B53:C53"/>
    <mergeCell ref="E53:F53"/>
    <mergeCell ref="E54:F54"/>
    <mergeCell ref="E55:F55"/>
    <mergeCell ref="B61:F61"/>
    <mergeCell ref="E56:F56"/>
    <mergeCell ref="E57:F57"/>
    <mergeCell ref="E58:F58"/>
    <mergeCell ref="E59:F59"/>
    <mergeCell ref="B60:C60"/>
    <mergeCell ref="E60:F6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2">
    <tabColor indexed="10"/>
    <pageSetUpPr fitToPage="1"/>
  </sheetPr>
  <dimension ref="A1:G44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7.42578125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1262</v>
      </c>
      <c r="D13" s="5" t="s">
        <v>1260</v>
      </c>
      <c r="E13" s="5">
        <v>672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1270</v>
      </c>
      <c r="D14" s="5" t="s">
        <v>1271</v>
      </c>
      <c r="E14" s="5">
        <v>554</v>
      </c>
      <c r="F14" s="6" t="s">
        <v>2216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customHeight="1" x14ac:dyDescent="0.2">
      <c r="A17" s="26"/>
      <c r="B17" s="9"/>
      <c r="C17" s="1"/>
      <c r="D17" s="1"/>
      <c r="E17" s="1">
        <f>SUM(E13:E16)</f>
        <v>1226</v>
      </c>
      <c r="F17" s="10"/>
      <c r="G17" s="26"/>
    </row>
    <row r="18" spans="1:7" ht="15" hidden="1" customHeight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9" customHeight="1" thickBot="1" x14ac:dyDescent="0.25">
      <c r="A21" s="26"/>
      <c r="B21" s="13" t="s">
        <v>94</v>
      </c>
      <c r="C21" s="149" t="s">
        <v>1261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1263</v>
      </c>
      <c r="C23" s="138"/>
      <c r="D23" s="15">
        <v>63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1264</v>
      </c>
      <c r="C24" s="130"/>
      <c r="D24" s="11">
        <v>52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1265</v>
      </c>
      <c r="C25" s="44"/>
      <c r="D25" s="11">
        <v>23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1266</v>
      </c>
      <c r="C26" s="44"/>
      <c r="D26" s="11">
        <v>70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1267</v>
      </c>
      <c r="C27" s="44"/>
      <c r="D27" s="11">
        <v>11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1268</v>
      </c>
      <c r="C28" s="130"/>
      <c r="D28" s="11">
        <v>15</v>
      </c>
      <c r="E28" s="145" t="s">
        <v>105</v>
      </c>
      <c r="F28" s="146"/>
      <c r="G28" s="26"/>
    </row>
    <row r="29" spans="1:7" ht="20.100000000000001" customHeight="1" thickBot="1" x14ac:dyDescent="0.25">
      <c r="A29" s="26"/>
      <c r="B29" s="43" t="s">
        <v>1269</v>
      </c>
      <c r="C29" s="44"/>
      <c r="D29" s="11">
        <v>28</v>
      </c>
      <c r="E29" s="145" t="s">
        <v>105</v>
      </c>
      <c r="F29" s="146"/>
      <c r="G29" s="26"/>
    </row>
    <row r="30" spans="1:7" ht="20.100000000000001" customHeight="1" thickBot="1" x14ac:dyDescent="0.4">
      <c r="A30" s="26"/>
      <c r="B30" s="117"/>
      <c r="C30" s="117"/>
      <c r="D30" s="117"/>
      <c r="E30" s="117"/>
      <c r="F30" s="117"/>
      <c r="G30" s="26"/>
    </row>
    <row r="31" spans="1:7" ht="20.100000000000001" customHeight="1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20.100000000000001" customHeight="1" thickBot="1" x14ac:dyDescent="0.25">
      <c r="A32" s="26"/>
      <c r="B32" s="13" t="s">
        <v>95</v>
      </c>
      <c r="C32" s="149" t="s">
        <v>1272</v>
      </c>
      <c r="D32" s="150"/>
      <c r="E32" s="150"/>
      <c r="F32" s="151"/>
      <c r="G32" s="26"/>
    </row>
    <row r="33" spans="1:7" ht="20.100000000000001" customHeight="1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26"/>
      <c r="B34" s="137" t="s">
        <v>1273</v>
      </c>
      <c r="C34" s="138"/>
      <c r="D34" s="15">
        <v>53</v>
      </c>
      <c r="E34" s="133" t="s">
        <v>105</v>
      </c>
      <c r="F34" s="134"/>
      <c r="G34" s="26"/>
    </row>
    <row r="35" spans="1:7" ht="20.100000000000001" customHeight="1" thickBot="1" x14ac:dyDescent="0.25">
      <c r="A35" s="27"/>
      <c r="B35" s="129" t="s">
        <v>1274</v>
      </c>
      <c r="C35" s="130"/>
      <c r="D35" s="11">
        <v>46</v>
      </c>
      <c r="E35" s="135"/>
      <c r="F35" s="136"/>
      <c r="G35" s="27"/>
    </row>
    <row r="36" spans="1:7" ht="20.100000000000001" customHeight="1" x14ac:dyDescent="0.2">
      <c r="A36" s="26"/>
      <c r="B36" s="43" t="s">
        <v>1275</v>
      </c>
      <c r="C36" s="44"/>
      <c r="D36" s="11">
        <v>100</v>
      </c>
      <c r="E36" s="145" t="s">
        <v>105</v>
      </c>
      <c r="F36" s="146"/>
      <c r="G36" s="26"/>
    </row>
    <row r="37" spans="1:7" ht="20.100000000000001" customHeight="1" x14ac:dyDescent="0.2">
      <c r="A37" s="26"/>
      <c r="B37" s="43" t="s">
        <v>1276</v>
      </c>
      <c r="C37" s="44"/>
      <c r="D37" s="11">
        <v>35</v>
      </c>
      <c r="E37" s="145"/>
      <c r="F37" s="146"/>
      <c r="G37" s="26"/>
    </row>
    <row r="38" spans="1:7" ht="20.100000000000001" customHeight="1" x14ac:dyDescent="0.2">
      <c r="A38" s="26"/>
      <c r="B38" s="43" t="s">
        <v>1277</v>
      </c>
      <c r="C38" s="44"/>
      <c r="D38" s="11">
        <v>21</v>
      </c>
      <c r="E38" s="11"/>
      <c r="F38" s="16"/>
      <c r="G38" s="26"/>
    </row>
    <row r="39" spans="1:7" ht="20.100000000000001" customHeight="1" x14ac:dyDescent="0.2">
      <c r="A39" s="26"/>
      <c r="B39" s="129" t="s">
        <v>1278</v>
      </c>
      <c r="C39" s="130"/>
      <c r="D39" s="11">
        <v>49</v>
      </c>
      <c r="E39" s="145"/>
      <c r="F39" s="146"/>
      <c r="G39" s="26"/>
    </row>
    <row r="40" spans="1:7" ht="20.100000000000001" customHeight="1" x14ac:dyDescent="0.2">
      <c r="A40" s="26"/>
      <c r="B40" s="43" t="s">
        <v>1279</v>
      </c>
      <c r="C40" s="44"/>
      <c r="D40" s="11">
        <v>10</v>
      </c>
      <c r="E40" s="145"/>
      <c r="F40" s="146"/>
      <c r="G40" s="26"/>
    </row>
    <row r="41" spans="1:7" ht="20.100000000000001" customHeight="1" x14ac:dyDescent="0.2">
      <c r="A41" s="26"/>
      <c r="B41" s="43" t="s">
        <v>1280</v>
      </c>
      <c r="C41" s="44"/>
      <c r="D41" s="11">
        <v>15</v>
      </c>
      <c r="E41" s="145"/>
      <c r="F41" s="146"/>
      <c r="G41" s="26"/>
    </row>
    <row r="42" spans="1:7" ht="20.100000000000001" customHeight="1" x14ac:dyDescent="0.2">
      <c r="A42" s="26"/>
      <c r="B42" s="43" t="s">
        <v>1281</v>
      </c>
      <c r="C42" s="44"/>
      <c r="D42" s="11">
        <v>13</v>
      </c>
      <c r="E42" s="145"/>
      <c r="F42" s="146"/>
      <c r="G42" s="26"/>
    </row>
    <row r="43" spans="1:7" ht="20.100000000000001" customHeight="1" thickBot="1" x14ac:dyDescent="0.25">
      <c r="A43" s="26"/>
      <c r="B43" s="43" t="s">
        <v>1282</v>
      </c>
      <c r="C43" s="44"/>
      <c r="D43" s="11">
        <v>16</v>
      </c>
      <c r="E43" s="145"/>
      <c r="F43" s="146"/>
      <c r="G43" s="26"/>
    </row>
    <row r="44" spans="1:7" ht="18.75" thickBot="1" x14ac:dyDescent="0.4">
      <c r="A44" s="27"/>
      <c r="B44" s="117"/>
      <c r="C44" s="117"/>
      <c r="D44" s="117"/>
      <c r="E44" s="117"/>
      <c r="F44" s="117"/>
      <c r="G44" s="27"/>
    </row>
  </sheetData>
  <mergeCells count="38">
    <mergeCell ref="B24:C24"/>
    <mergeCell ref="F9:F10"/>
    <mergeCell ref="C21:F21"/>
    <mergeCell ref="B22:C22"/>
    <mergeCell ref="E22:F22"/>
    <mergeCell ref="B23:C23"/>
    <mergeCell ref="B30:F30"/>
    <mergeCell ref="B31:F31"/>
    <mergeCell ref="B2:F2"/>
    <mergeCell ref="B3:F3"/>
    <mergeCell ref="B5:F5"/>
    <mergeCell ref="B7:F8"/>
    <mergeCell ref="B11:F11"/>
    <mergeCell ref="B20:F20"/>
    <mergeCell ref="E23:F23"/>
    <mergeCell ref="B28:C28"/>
    <mergeCell ref="E26:F26"/>
    <mergeCell ref="E29:F29"/>
    <mergeCell ref="E25:F25"/>
    <mergeCell ref="E27:F27"/>
    <mergeCell ref="E24:F24"/>
    <mergeCell ref="E28:F28"/>
    <mergeCell ref="E43:F43"/>
    <mergeCell ref="B44:F44"/>
    <mergeCell ref="C32:F32"/>
    <mergeCell ref="B35:C35"/>
    <mergeCell ref="E35:F35"/>
    <mergeCell ref="E37:F37"/>
    <mergeCell ref="B39:C39"/>
    <mergeCell ref="E39:F39"/>
    <mergeCell ref="E34:F34"/>
    <mergeCell ref="E42:F42"/>
    <mergeCell ref="E41:F41"/>
    <mergeCell ref="B34:C34"/>
    <mergeCell ref="E36:F36"/>
    <mergeCell ref="E40:F40"/>
    <mergeCell ref="B33:C33"/>
    <mergeCell ref="E33:F3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3">
    <tabColor indexed="10"/>
    <pageSetUpPr fitToPage="1"/>
  </sheetPr>
  <dimension ref="A1:G33"/>
  <sheetViews>
    <sheetView topLeftCell="A16" zoomScale="85" workbookViewId="0">
      <selection activeCell="P51" sqref="P51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4.140625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1283</v>
      </c>
      <c r="D13" s="5" t="s">
        <v>1284</v>
      </c>
      <c r="E13" s="5">
        <v>192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1285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1286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1287</v>
      </c>
      <c r="C24" s="130"/>
      <c r="D24" s="11">
        <v>33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1288</v>
      </c>
      <c r="C25" s="44"/>
      <c r="D25" s="11">
        <v>3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1289</v>
      </c>
      <c r="C26" s="44"/>
      <c r="D26" s="11">
        <v>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1290</v>
      </c>
      <c r="C27" s="44"/>
      <c r="D27" s="11">
        <v>10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1291</v>
      </c>
      <c r="C28" s="44"/>
      <c r="D28" s="11">
        <v>8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1292</v>
      </c>
      <c r="C29" s="44"/>
      <c r="D29" s="11">
        <v>30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1293</v>
      </c>
      <c r="C30" s="44"/>
      <c r="D30" s="11">
        <v>14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129" t="s">
        <v>1294</v>
      </c>
      <c r="C31" s="130"/>
      <c r="D31" s="11">
        <v>7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1295</v>
      </c>
      <c r="C32" s="44"/>
      <c r="D32" s="11">
        <v>17</v>
      </c>
      <c r="E32" s="145" t="s">
        <v>105</v>
      </c>
      <c r="F32" s="146"/>
      <c r="G32" s="26"/>
    </row>
    <row r="33" spans="1:7" ht="18.75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2:F2"/>
    <mergeCell ref="B3:F3"/>
    <mergeCell ref="B5:F5"/>
    <mergeCell ref="B7:F8"/>
    <mergeCell ref="F9:F10"/>
    <mergeCell ref="E29:F29"/>
    <mergeCell ref="B23:C23"/>
    <mergeCell ref="B24:C24"/>
    <mergeCell ref="E24:F24"/>
    <mergeCell ref="B11:F11"/>
    <mergeCell ref="E26:F26"/>
    <mergeCell ref="E27:F27"/>
    <mergeCell ref="E28:F28"/>
    <mergeCell ref="E25:F25"/>
    <mergeCell ref="B20:F20"/>
    <mergeCell ref="C21:F21"/>
    <mergeCell ref="B22:C22"/>
    <mergeCell ref="E22:F22"/>
    <mergeCell ref="E23:F23"/>
    <mergeCell ref="E30:F30"/>
    <mergeCell ref="B33:F33"/>
    <mergeCell ref="B31:C31"/>
    <mergeCell ref="E31:F31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4">
    <tabColor indexed="10"/>
    <pageSetUpPr fitToPage="1"/>
  </sheetPr>
  <dimension ref="A1:G44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1296</v>
      </c>
      <c r="D13" s="5" t="s">
        <v>1297</v>
      </c>
      <c r="E13" s="5">
        <v>87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1308</v>
      </c>
      <c r="D14" s="5" t="s">
        <v>1309</v>
      </c>
      <c r="E14" s="5">
        <v>108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195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1298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1299</v>
      </c>
      <c r="C23" s="158"/>
      <c r="D23" s="15">
        <v>3</v>
      </c>
      <c r="E23" s="133"/>
      <c r="F23" s="134"/>
      <c r="G23" s="26"/>
    </row>
    <row r="24" spans="1:7" ht="20.100000000000001" customHeight="1" x14ac:dyDescent="0.2">
      <c r="A24" s="26"/>
      <c r="B24" s="159" t="s">
        <v>1300</v>
      </c>
      <c r="C24" s="160"/>
      <c r="D24" s="11">
        <v>9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59" t="s">
        <v>1301</v>
      </c>
      <c r="C25" s="160"/>
      <c r="D25" s="11">
        <v>5</v>
      </c>
      <c r="E25" s="135"/>
      <c r="F25" s="136"/>
      <c r="G25" s="26"/>
    </row>
    <row r="26" spans="1:7" ht="20.100000000000001" customHeight="1" x14ac:dyDescent="0.2">
      <c r="A26" s="26"/>
      <c r="B26" s="41" t="s">
        <v>1302</v>
      </c>
      <c r="C26" s="42"/>
      <c r="D26" s="11">
        <v>0</v>
      </c>
      <c r="E26" s="145"/>
      <c r="F26" s="146"/>
      <c r="G26" s="26"/>
    </row>
    <row r="27" spans="1:7" ht="20.100000000000001" customHeight="1" x14ac:dyDescent="0.2">
      <c r="A27" s="26"/>
      <c r="B27" s="41" t="s">
        <v>1303</v>
      </c>
      <c r="C27" s="42"/>
      <c r="D27" s="11">
        <v>5</v>
      </c>
      <c r="E27" s="145"/>
      <c r="F27" s="146"/>
      <c r="G27" s="26"/>
    </row>
    <row r="28" spans="1:7" ht="20.100000000000001" customHeight="1" x14ac:dyDescent="0.2">
      <c r="A28" s="26"/>
      <c r="B28" s="41" t="s">
        <v>1304</v>
      </c>
      <c r="C28" s="42"/>
      <c r="D28" s="11">
        <v>2</v>
      </c>
      <c r="E28" s="145"/>
      <c r="F28" s="146"/>
      <c r="G28" s="26"/>
    </row>
    <row r="29" spans="1:7" ht="20.100000000000001" customHeight="1" x14ac:dyDescent="0.2">
      <c r="A29" s="26"/>
      <c r="B29" s="41" t="s">
        <v>1305</v>
      </c>
      <c r="C29" s="42"/>
      <c r="D29" s="11">
        <v>7</v>
      </c>
      <c r="E29" s="145"/>
      <c r="F29" s="146"/>
      <c r="G29" s="26"/>
    </row>
    <row r="30" spans="1:7" ht="20.100000000000001" customHeight="1" x14ac:dyDescent="0.2">
      <c r="A30" s="26"/>
      <c r="B30" s="159" t="s">
        <v>1306</v>
      </c>
      <c r="C30" s="160"/>
      <c r="D30" s="11">
        <v>11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159" t="s">
        <v>1307</v>
      </c>
      <c r="C31" s="160"/>
      <c r="D31" s="5">
        <v>4</v>
      </c>
      <c r="E31" s="145"/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0.100000000000001" customHeight="1" thickBot="1" x14ac:dyDescent="0.25">
      <c r="A34" s="26"/>
      <c r="B34" s="13" t="s">
        <v>95</v>
      </c>
      <c r="C34" s="149" t="s">
        <v>1310</v>
      </c>
      <c r="D34" s="150"/>
      <c r="E34" s="150"/>
      <c r="F34" s="151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1311</v>
      </c>
      <c r="C36" s="138"/>
      <c r="D36" s="15">
        <v>8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129" t="s">
        <v>1312</v>
      </c>
      <c r="C37" s="130"/>
      <c r="D37" s="11">
        <v>4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1313</v>
      </c>
      <c r="C38" s="130"/>
      <c r="D38" s="11">
        <v>4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1314</v>
      </c>
      <c r="C39" s="130"/>
      <c r="D39" s="11">
        <v>2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29" t="s">
        <v>1315</v>
      </c>
      <c r="C40" s="130"/>
      <c r="D40" s="11">
        <v>7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1316</v>
      </c>
      <c r="C41" s="130"/>
      <c r="D41" s="11">
        <v>2</v>
      </c>
      <c r="E41" s="145"/>
      <c r="F41" s="146"/>
      <c r="G41" s="26"/>
    </row>
    <row r="42" spans="1:7" ht="20.100000000000001" customHeight="1" x14ac:dyDescent="0.2">
      <c r="A42" s="26"/>
      <c r="B42" s="129" t="s">
        <v>1317</v>
      </c>
      <c r="C42" s="130"/>
      <c r="D42" s="11">
        <v>3</v>
      </c>
      <c r="E42" s="145" t="s">
        <v>105</v>
      </c>
      <c r="F42" s="146"/>
      <c r="G42" s="26"/>
    </row>
    <row r="43" spans="1:7" ht="20.100000000000001" customHeight="1" thickBot="1" x14ac:dyDescent="0.25">
      <c r="A43" s="26"/>
      <c r="B43" s="129" t="s">
        <v>1318</v>
      </c>
      <c r="C43" s="130"/>
      <c r="D43" s="11">
        <v>8</v>
      </c>
      <c r="E43" s="145" t="s">
        <v>105</v>
      </c>
      <c r="F43" s="146"/>
      <c r="G43" s="26"/>
    </row>
    <row r="44" spans="1:7" ht="20.100000000000001" customHeight="1" thickBot="1" x14ac:dyDescent="0.4">
      <c r="A44" s="27"/>
      <c r="B44" s="117"/>
      <c r="C44" s="117"/>
      <c r="D44" s="117"/>
      <c r="E44" s="117"/>
      <c r="F44" s="117"/>
      <c r="G44" s="27"/>
    </row>
  </sheetData>
  <mergeCells count="45">
    <mergeCell ref="B35:C35"/>
    <mergeCell ref="E35:F35"/>
    <mergeCell ref="B36:C36"/>
    <mergeCell ref="E41:F41"/>
    <mergeCell ref="E42:F42"/>
    <mergeCell ref="B38:C38"/>
    <mergeCell ref="E38:F38"/>
    <mergeCell ref="E39:F39"/>
    <mergeCell ref="E40:F40"/>
    <mergeCell ref="B39:C39"/>
    <mergeCell ref="B40:C40"/>
    <mergeCell ref="B41:C41"/>
    <mergeCell ref="B42:C42"/>
    <mergeCell ref="E36:F36"/>
    <mergeCell ref="B37:C37"/>
    <mergeCell ref="E37:F37"/>
    <mergeCell ref="B2:F2"/>
    <mergeCell ref="B3:F3"/>
    <mergeCell ref="B5:F5"/>
    <mergeCell ref="B7:F8"/>
    <mergeCell ref="B44:F44"/>
    <mergeCell ref="B11:F11"/>
    <mergeCell ref="B20:F20"/>
    <mergeCell ref="C21:F21"/>
    <mergeCell ref="B22:C22"/>
    <mergeCell ref="E25:F25"/>
    <mergeCell ref="B43:C43"/>
    <mergeCell ref="E43:F43"/>
    <mergeCell ref="F9:F10"/>
    <mergeCell ref="E30:F30"/>
    <mergeCell ref="B23:C23"/>
    <mergeCell ref="B24:C24"/>
    <mergeCell ref="B25:C25"/>
    <mergeCell ref="E29:F29"/>
    <mergeCell ref="B33:F33"/>
    <mergeCell ref="C34:F34"/>
    <mergeCell ref="E22:F22"/>
    <mergeCell ref="E23:F23"/>
    <mergeCell ref="E24:F24"/>
    <mergeCell ref="B30:C30"/>
    <mergeCell ref="E26:F26"/>
    <mergeCell ref="E27:F27"/>
    <mergeCell ref="E28:F28"/>
    <mergeCell ref="E31:F31"/>
    <mergeCell ref="B31:C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5">
    <tabColor indexed="10"/>
    <pageSetUpPr fitToPage="1"/>
  </sheetPr>
  <dimension ref="A1:G32"/>
  <sheetViews>
    <sheetView topLeftCell="A10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4.7109375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169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1319</v>
      </c>
      <c r="D13" s="5" t="s">
        <v>1320</v>
      </c>
      <c r="E13" s="5">
        <v>154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154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1321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1322</v>
      </c>
      <c r="C23" s="138"/>
      <c r="D23" s="15">
        <v>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1323</v>
      </c>
      <c r="C24" s="49"/>
      <c r="D24" s="47">
        <v>19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1324</v>
      </c>
      <c r="C25" s="49"/>
      <c r="D25" s="47">
        <v>10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29" t="s">
        <v>1325</v>
      </c>
      <c r="C26" s="130"/>
      <c r="D26" s="11">
        <v>6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1326</v>
      </c>
      <c r="C27" s="130"/>
      <c r="D27" s="11">
        <v>16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43" t="s">
        <v>1327</v>
      </c>
      <c r="C28" s="44"/>
      <c r="D28" s="11">
        <v>0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1328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1329</v>
      </c>
      <c r="C30" s="44"/>
      <c r="D30" s="11">
        <v>7</v>
      </c>
      <c r="E30" s="145" t="s">
        <v>105</v>
      </c>
      <c r="F30" s="146"/>
      <c r="G30" s="26"/>
    </row>
    <row r="31" spans="1:7" ht="20.100000000000001" customHeight="1" thickBot="1" x14ac:dyDescent="0.25">
      <c r="A31" s="26"/>
      <c r="B31" s="43" t="s">
        <v>1330</v>
      </c>
      <c r="C31" s="44"/>
      <c r="D31" s="11">
        <v>6</v>
      </c>
      <c r="E31" s="145" t="s">
        <v>105</v>
      </c>
      <c r="F31" s="146"/>
      <c r="G31" s="26"/>
    </row>
    <row r="32" spans="1:7" ht="20.100000000000001" customHeight="1" thickBot="1" x14ac:dyDescent="0.4">
      <c r="A32" s="26"/>
      <c r="B32" s="117"/>
      <c r="C32" s="117"/>
      <c r="D32" s="117"/>
      <c r="E32" s="117"/>
      <c r="F32" s="117"/>
      <c r="G32" s="26"/>
    </row>
  </sheetData>
  <mergeCells count="23">
    <mergeCell ref="B2:F2"/>
    <mergeCell ref="B3:F3"/>
    <mergeCell ref="B5:F5"/>
    <mergeCell ref="B7:F8"/>
    <mergeCell ref="B23:C23"/>
    <mergeCell ref="E23:F23"/>
    <mergeCell ref="F9:F10"/>
    <mergeCell ref="E22:F22"/>
    <mergeCell ref="B32:F32"/>
    <mergeCell ref="B11:F11"/>
    <mergeCell ref="B20:F20"/>
    <mergeCell ref="C21:F21"/>
    <mergeCell ref="B22:C22"/>
    <mergeCell ref="B27:C27"/>
    <mergeCell ref="E31:F31"/>
    <mergeCell ref="B26:C26"/>
    <mergeCell ref="E26:F26"/>
    <mergeCell ref="E24:F24"/>
    <mergeCell ref="E25:F25"/>
    <mergeCell ref="E28:F28"/>
    <mergeCell ref="E29:F29"/>
    <mergeCell ref="E30:F30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6">
    <tabColor indexed="10"/>
    <pageSetUpPr fitToPage="1"/>
  </sheetPr>
  <dimension ref="A1:G46"/>
  <sheetViews>
    <sheetView topLeftCell="A22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1331</v>
      </c>
      <c r="D13" s="5" t="s">
        <v>1332</v>
      </c>
      <c r="E13" s="5">
        <v>127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1343</v>
      </c>
      <c r="D14" s="5" t="s">
        <v>1344</v>
      </c>
      <c r="E14" s="5">
        <v>215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342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1333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1334</v>
      </c>
      <c r="C23" s="138"/>
      <c r="D23" s="15">
        <v>17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1335</v>
      </c>
      <c r="C24" s="130"/>
      <c r="D24" s="11">
        <v>10</v>
      </c>
      <c r="E24" s="135"/>
      <c r="F24" s="136"/>
      <c r="G24" s="26"/>
    </row>
    <row r="25" spans="1:7" ht="20.100000000000001" customHeight="1" x14ac:dyDescent="0.2">
      <c r="A25" s="26"/>
      <c r="B25" s="129" t="s">
        <v>1336</v>
      </c>
      <c r="C25" s="130"/>
      <c r="D25" s="11">
        <v>4</v>
      </c>
      <c r="E25" s="135"/>
      <c r="F25" s="136"/>
      <c r="G25" s="26"/>
    </row>
    <row r="26" spans="1:7" ht="20.100000000000001" customHeight="1" x14ac:dyDescent="0.2">
      <c r="A26" s="26"/>
      <c r="B26" s="43" t="s">
        <v>1337</v>
      </c>
      <c r="C26" s="44"/>
      <c r="D26" s="11">
        <v>11</v>
      </c>
      <c r="E26" s="145"/>
      <c r="F26" s="146"/>
      <c r="G26" s="26"/>
    </row>
    <row r="27" spans="1:7" ht="20.100000000000001" customHeight="1" x14ac:dyDescent="0.2">
      <c r="A27" s="26"/>
      <c r="B27" s="43" t="s">
        <v>1338</v>
      </c>
      <c r="C27" s="44"/>
      <c r="D27" s="11">
        <v>5</v>
      </c>
      <c r="E27" s="11"/>
      <c r="F27" s="16"/>
      <c r="G27" s="26"/>
    </row>
    <row r="28" spans="1:7" ht="20.100000000000001" customHeight="1" x14ac:dyDescent="0.2">
      <c r="A28" s="26"/>
      <c r="B28" s="43" t="s">
        <v>1339</v>
      </c>
      <c r="C28" s="44"/>
      <c r="D28" s="11">
        <v>21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1340</v>
      </c>
      <c r="C29" s="44"/>
      <c r="D29" s="11">
        <v>17</v>
      </c>
      <c r="E29" s="11"/>
      <c r="F29" s="16"/>
      <c r="G29" s="26"/>
    </row>
    <row r="30" spans="1:7" ht="20.100000000000001" customHeight="1" x14ac:dyDescent="0.2">
      <c r="A30" s="26"/>
      <c r="B30" s="43" t="s">
        <v>1341</v>
      </c>
      <c r="C30" s="44"/>
      <c r="D30" s="11">
        <v>5</v>
      </c>
      <c r="E30" s="145"/>
      <c r="F30" s="146"/>
      <c r="G30" s="26"/>
    </row>
    <row r="31" spans="1:7" ht="20.100000000000001" customHeight="1" thickBot="1" x14ac:dyDescent="0.25">
      <c r="A31" s="26"/>
      <c r="B31" s="43" t="s">
        <v>1342</v>
      </c>
      <c r="C31" s="44"/>
      <c r="D31" s="11">
        <v>13</v>
      </c>
      <c r="E31" s="145"/>
      <c r="F31" s="146"/>
      <c r="G31" s="26"/>
    </row>
    <row r="32" spans="1:7" ht="20.100000000000001" customHeight="1" thickBot="1" x14ac:dyDescent="0.4">
      <c r="A32" s="27"/>
      <c r="B32" s="117"/>
      <c r="C32" s="117"/>
      <c r="D32" s="117"/>
      <c r="E32" s="117"/>
      <c r="F32" s="117"/>
      <c r="G32" s="27"/>
    </row>
    <row r="33" spans="1:7" ht="18.75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18.75" thickBot="1" x14ac:dyDescent="0.25">
      <c r="A34" s="26"/>
      <c r="B34" s="13" t="s">
        <v>95</v>
      </c>
      <c r="C34" s="149" t="s">
        <v>1345</v>
      </c>
      <c r="D34" s="150"/>
      <c r="E34" s="150"/>
      <c r="F34" s="151"/>
      <c r="G34" s="26"/>
    </row>
    <row r="35" spans="1:7" ht="16.5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1346</v>
      </c>
      <c r="C36" s="138"/>
      <c r="D36" s="15">
        <v>28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129" t="s">
        <v>1347</v>
      </c>
      <c r="C37" s="130"/>
      <c r="D37" s="11">
        <v>28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129" t="s">
        <v>1348</v>
      </c>
      <c r="C38" s="130"/>
      <c r="D38" s="11">
        <v>12</v>
      </c>
      <c r="E38" s="135"/>
      <c r="F38" s="136"/>
      <c r="G38" s="26"/>
    </row>
    <row r="39" spans="1:7" ht="20.100000000000001" customHeight="1" x14ac:dyDescent="0.2">
      <c r="A39" s="26"/>
      <c r="B39" s="43" t="s">
        <v>1349</v>
      </c>
      <c r="C39" s="44"/>
      <c r="D39" s="11">
        <v>23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1350</v>
      </c>
      <c r="C40" s="44"/>
      <c r="D40" s="11">
        <v>14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1351</v>
      </c>
      <c r="C41" s="44"/>
      <c r="D41" s="11">
        <v>7</v>
      </c>
      <c r="E41" s="145"/>
      <c r="F41" s="146"/>
      <c r="G41" s="26"/>
    </row>
    <row r="42" spans="1:7" ht="20.100000000000001" customHeight="1" x14ac:dyDescent="0.2">
      <c r="A42" s="26"/>
      <c r="B42" s="43" t="s">
        <v>1352</v>
      </c>
      <c r="C42" s="44"/>
      <c r="D42" s="11">
        <v>21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1353</v>
      </c>
      <c r="C43" s="44"/>
      <c r="D43" s="11">
        <v>13</v>
      </c>
      <c r="E43" s="145"/>
      <c r="F43" s="146"/>
      <c r="G43" s="26"/>
    </row>
    <row r="44" spans="1:7" ht="20.100000000000001" customHeight="1" x14ac:dyDescent="0.2">
      <c r="A44" s="26"/>
      <c r="B44" s="43" t="s">
        <v>1354</v>
      </c>
      <c r="C44" s="44"/>
      <c r="D44" s="11">
        <v>19</v>
      </c>
      <c r="E44" s="145" t="s">
        <v>105</v>
      </c>
      <c r="F44" s="146"/>
      <c r="G44" s="26"/>
    </row>
    <row r="45" spans="1:7" ht="20.100000000000001" customHeight="1" thickBot="1" x14ac:dyDescent="0.25">
      <c r="A45" s="26"/>
      <c r="B45" s="43" t="s">
        <v>1355</v>
      </c>
      <c r="C45" s="44"/>
      <c r="D45" s="11">
        <v>16</v>
      </c>
      <c r="E45" s="145" t="s">
        <v>105</v>
      </c>
      <c r="F45" s="146"/>
      <c r="G45" s="26"/>
    </row>
    <row r="46" spans="1:7" ht="18.75" thickBot="1" x14ac:dyDescent="0.4">
      <c r="A46" s="27"/>
      <c r="B46" s="117"/>
      <c r="C46" s="117"/>
      <c r="D46" s="117"/>
      <c r="E46" s="117"/>
      <c r="F46" s="117"/>
      <c r="G46" s="27"/>
    </row>
  </sheetData>
  <mergeCells count="39">
    <mergeCell ref="B2:F2"/>
    <mergeCell ref="B3:F3"/>
    <mergeCell ref="B5:F5"/>
    <mergeCell ref="B7:F8"/>
    <mergeCell ref="E23:F23"/>
    <mergeCell ref="F9:F10"/>
    <mergeCell ref="B23:C23"/>
    <mergeCell ref="B11:F11"/>
    <mergeCell ref="B20:F20"/>
    <mergeCell ref="C21:F21"/>
    <mergeCell ref="B22:C22"/>
    <mergeCell ref="E22:F22"/>
    <mergeCell ref="E28:F28"/>
    <mergeCell ref="E31:F31"/>
    <mergeCell ref="E26:F26"/>
    <mergeCell ref="B24:C24"/>
    <mergeCell ref="B38:C38"/>
    <mergeCell ref="E38:F38"/>
    <mergeCell ref="B25:C25"/>
    <mergeCell ref="E24:F24"/>
    <mergeCell ref="E25:F25"/>
    <mergeCell ref="B33:F33"/>
    <mergeCell ref="C34:F34"/>
    <mergeCell ref="B35:C35"/>
    <mergeCell ref="E35:F35"/>
    <mergeCell ref="B32:F32"/>
    <mergeCell ref="E30:F30"/>
    <mergeCell ref="E39:F39"/>
    <mergeCell ref="E41:F41"/>
    <mergeCell ref="B36:C36"/>
    <mergeCell ref="E36:F36"/>
    <mergeCell ref="B46:F46"/>
    <mergeCell ref="E43:F43"/>
    <mergeCell ref="E44:F44"/>
    <mergeCell ref="E45:F45"/>
    <mergeCell ref="B37:C37"/>
    <mergeCell ref="E37:F37"/>
    <mergeCell ref="E40:F40"/>
    <mergeCell ref="E42:F4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7">
    <tabColor indexed="10"/>
    <pageSetUpPr fitToPage="1"/>
  </sheetPr>
  <dimension ref="A1:G31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1356</v>
      </c>
      <c r="D13" s="5" t="s">
        <v>1357</v>
      </c>
      <c r="E13" s="5">
        <v>152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152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38.25" customHeight="1" thickBot="1" x14ac:dyDescent="0.25">
      <c r="A21" s="26"/>
      <c r="B21" s="13" t="s">
        <v>94</v>
      </c>
      <c r="C21" s="124" t="s">
        <v>1358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1359</v>
      </c>
      <c r="C23" s="138"/>
      <c r="D23" s="15">
        <v>36</v>
      </c>
      <c r="E23" s="133" t="s">
        <v>105</v>
      </c>
      <c r="F23" s="134"/>
      <c r="G23" s="54"/>
    </row>
    <row r="24" spans="1:7" ht="20.100000000000001" customHeight="1" x14ac:dyDescent="0.2">
      <c r="A24" s="26"/>
      <c r="B24" s="129" t="s">
        <v>1360</v>
      </c>
      <c r="C24" s="130"/>
      <c r="D24" s="11">
        <v>5</v>
      </c>
      <c r="E24" s="135" t="s">
        <v>105</v>
      </c>
      <c r="F24" s="136"/>
      <c r="G24" s="54"/>
    </row>
    <row r="25" spans="1:7" ht="20.100000000000001" customHeight="1" x14ac:dyDescent="0.2">
      <c r="A25" s="26"/>
      <c r="B25" s="43" t="s">
        <v>1361</v>
      </c>
      <c r="C25" s="44"/>
      <c r="D25" s="11">
        <v>15</v>
      </c>
      <c r="E25" s="135" t="s">
        <v>105</v>
      </c>
      <c r="F25" s="136"/>
      <c r="G25" s="54"/>
    </row>
    <row r="26" spans="1:7" ht="20.100000000000001" customHeight="1" x14ac:dyDescent="0.2">
      <c r="A26" s="26"/>
      <c r="B26" s="43" t="s">
        <v>1362</v>
      </c>
      <c r="C26" s="44"/>
      <c r="D26" s="11">
        <v>20</v>
      </c>
      <c r="E26" s="135" t="s">
        <v>105</v>
      </c>
      <c r="F26" s="136"/>
      <c r="G26" s="54"/>
    </row>
    <row r="27" spans="1:7" ht="20.100000000000001" customHeight="1" x14ac:dyDescent="0.2">
      <c r="A27" s="26"/>
      <c r="B27" s="43" t="s">
        <v>1363</v>
      </c>
      <c r="C27" s="44"/>
      <c r="D27" s="11">
        <v>13</v>
      </c>
      <c r="E27" s="135" t="s">
        <v>105</v>
      </c>
      <c r="F27" s="136"/>
      <c r="G27" s="54"/>
    </row>
    <row r="28" spans="1:7" ht="20.100000000000001" customHeight="1" x14ac:dyDescent="0.2">
      <c r="A28" s="26"/>
      <c r="B28" s="129" t="s">
        <v>1364</v>
      </c>
      <c r="C28" s="130"/>
      <c r="D28" s="11">
        <v>18</v>
      </c>
      <c r="E28" s="135" t="s">
        <v>105</v>
      </c>
      <c r="F28" s="136"/>
      <c r="G28" s="54"/>
    </row>
    <row r="29" spans="1:7" ht="20.100000000000001" customHeight="1" x14ac:dyDescent="0.2">
      <c r="A29" s="26"/>
      <c r="B29" s="43" t="s">
        <v>1365</v>
      </c>
      <c r="C29" s="44"/>
      <c r="D29" s="11">
        <v>8</v>
      </c>
      <c r="E29" s="135" t="s">
        <v>105</v>
      </c>
      <c r="F29" s="136"/>
      <c r="G29" s="54"/>
    </row>
    <row r="30" spans="1:7" ht="20.100000000000001" customHeight="1" thickBot="1" x14ac:dyDescent="0.25">
      <c r="A30" s="26"/>
      <c r="B30" s="43" t="s">
        <v>1366</v>
      </c>
      <c r="C30" s="44"/>
      <c r="D30" s="11">
        <v>10</v>
      </c>
      <c r="E30" s="135" t="s">
        <v>105</v>
      </c>
      <c r="F30" s="136"/>
      <c r="G30" s="54"/>
    </row>
    <row r="31" spans="1:7" ht="20.100000000000001" customHeight="1" thickBot="1" x14ac:dyDescent="0.4">
      <c r="A31" s="27"/>
      <c r="B31" s="117"/>
      <c r="C31" s="117"/>
      <c r="D31" s="117"/>
      <c r="E31" s="117"/>
      <c r="F31" s="117"/>
      <c r="G31" s="27"/>
    </row>
  </sheetData>
  <mergeCells count="22">
    <mergeCell ref="B31:F31"/>
    <mergeCell ref="B11:F11"/>
    <mergeCell ref="B20:F20"/>
    <mergeCell ref="C21:F21"/>
    <mergeCell ref="B22:C22"/>
    <mergeCell ref="B23:C23"/>
    <mergeCell ref="B24:C24"/>
    <mergeCell ref="B28:C28"/>
    <mergeCell ref="E24:F24"/>
    <mergeCell ref="E28:F28"/>
    <mergeCell ref="E23:F23"/>
    <mergeCell ref="E29:F29"/>
    <mergeCell ref="E30:F30"/>
    <mergeCell ref="E25:F25"/>
    <mergeCell ref="E26:F26"/>
    <mergeCell ref="E27:F27"/>
    <mergeCell ref="B2:F2"/>
    <mergeCell ref="B3:F3"/>
    <mergeCell ref="B5:F5"/>
    <mergeCell ref="B7:F8"/>
    <mergeCell ref="E22:F22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8">
    <tabColor indexed="10"/>
    <pageSetUpPr fitToPage="1"/>
  </sheetPr>
  <dimension ref="A1:G33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7.5" customHeight="1" x14ac:dyDescent="0.2">
      <c r="A13" s="26"/>
      <c r="B13" s="4">
        <v>1</v>
      </c>
      <c r="C13" s="7" t="s">
        <v>1367</v>
      </c>
      <c r="D13" s="64" t="s">
        <v>1368</v>
      </c>
      <c r="E13" s="5">
        <v>568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1" customHeight="1" x14ac:dyDescent="0.2">
      <c r="A15" s="26"/>
      <c r="B15" s="4"/>
      <c r="C15" s="7"/>
      <c r="D15" s="64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568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45.75" customHeight="1" thickBot="1" x14ac:dyDescent="0.25">
      <c r="A21" s="26"/>
      <c r="B21" s="13" t="s">
        <v>94</v>
      </c>
      <c r="C21" s="173" t="s">
        <v>1369</v>
      </c>
      <c r="D21" s="174"/>
      <c r="E21" s="174"/>
      <c r="F21" s="175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1370</v>
      </c>
      <c r="C23" s="138"/>
      <c r="D23" s="15">
        <v>56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1371</v>
      </c>
      <c r="C24" s="49"/>
      <c r="D24" s="47">
        <v>45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1372</v>
      </c>
      <c r="C25" s="49"/>
      <c r="D25" s="47">
        <v>35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1373</v>
      </c>
      <c r="C26" s="49"/>
      <c r="D26" s="47">
        <v>19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1374</v>
      </c>
      <c r="C27" s="130"/>
      <c r="D27" s="11">
        <v>18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1375</v>
      </c>
      <c r="C28" s="130"/>
      <c r="D28" s="11">
        <v>69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1376</v>
      </c>
      <c r="C29" s="44"/>
      <c r="D29" s="11">
        <v>23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1377</v>
      </c>
      <c r="C30" s="44"/>
      <c r="D30" s="11">
        <v>52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1378</v>
      </c>
      <c r="C31" s="44"/>
      <c r="D31" s="11">
        <v>16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1379</v>
      </c>
      <c r="C32" s="44"/>
      <c r="D32" s="11">
        <v>28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4">
    <mergeCell ref="E26:F26"/>
    <mergeCell ref="E32:F32"/>
    <mergeCell ref="E28:F28"/>
    <mergeCell ref="F9:F10"/>
    <mergeCell ref="B2:F2"/>
    <mergeCell ref="B3:F3"/>
    <mergeCell ref="B5:F5"/>
    <mergeCell ref="B7:F8"/>
    <mergeCell ref="E24:F24"/>
    <mergeCell ref="B28:C28"/>
    <mergeCell ref="E29:F29"/>
    <mergeCell ref="B11:F11"/>
    <mergeCell ref="B33:F33"/>
    <mergeCell ref="E30:F30"/>
    <mergeCell ref="B27:C27"/>
    <mergeCell ref="E31:F31"/>
    <mergeCell ref="B20:F20"/>
    <mergeCell ref="C21:F21"/>
    <mergeCell ref="B22:C22"/>
    <mergeCell ref="E22:F22"/>
    <mergeCell ref="E23:F23"/>
    <mergeCell ref="E27:F27"/>
    <mergeCell ref="E25:F25"/>
    <mergeCell ref="B23:C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0">
    <tabColor indexed="10"/>
    <pageSetUpPr fitToPage="1"/>
  </sheetPr>
  <dimension ref="A1:G46"/>
  <sheetViews>
    <sheetView topLeftCell="A22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1380</v>
      </c>
      <c r="D13" s="5" t="s">
        <v>1381</v>
      </c>
      <c r="E13" s="5">
        <v>270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1392</v>
      </c>
      <c r="D14" s="5" t="s">
        <v>1393</v>
      </c>
      <c r="E14" s="5">
        <v>373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643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1382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1383</v>
      </c>
      <c r="C23" s="138"/>
      <c r="D23" s="15">
        <v>9</v>
      </c>
      <c r="E23" s="133"/>
      <c r="F23" s="134"/>
      <c r="G23" s="26"/>
    </row>
    <row r="24" spans="1:7" ht="20.100000000000001" customHeight="1" x14ac:dyDescent="0.2">
      <c r="A24" s="26"/>
      <c r="B24" s="129" t="s">
        <v>1384</v>
      </c>
      <c r="C24" s="130"/>
      <c r="D24" s="47">
        <v>19</v>
      </c>
      <c r="E24" s="145"/>
      <c r="F24" s="146"/>
      <c r="G24" s="26"/>
    </row>
    <row r="25" spans="1:7" ht="20.100000000000001" customHeight="1" x14ac:dyDescent="0.2">
      <c r="A25" s="26"/>
      <c r="B25" s="129" t="s">
        <v>1385</v>
      </c>
      <c r="C25" s="130"/>
      <c r="D25" s="47">
        <v>9</v>
      </c>
      <c r="E25" s="145"/>
      <c r="F25" s="146"/>
      <c r="G25" s="26"/>
    </row>
    <row r="26" spans="1:7" ht="20.100000000000001" customHeight="1" x14ac:dyDescent="0.2">
      <c r="A26" s="26"/>
      <c r="B26" s="129" t="s">
        <v>1386</v>
      </c>
      <c r="C26" s="130"/>
      <c r="D26" s="47">
        <v>24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1387</v>
      </c>
      <c r="C27" s="130"/>
      <c r="D27" s="11">
        <v>6</v>
      </c>
      <c r="E27" s="145"/>
      <c r="F27" s="146"/>
      <c r="G27" s="26"/>
    </row>
    <row r="28" spans="1:7" ht="20.100000000000001" customHeight="1" x14ac:dyDescent="0.2">
      <c r="A28" s="26"/>
      <c r="B28" s="129" t="s">
        <v>1388</v>
      </c>
      <c r="C28" s="130"/>
      <c r="D28" s="11">
        <v>9</v>
      </c>
      <c r="E28" s="135"/>
      <c r="F28" s="136"/>
      <c r="G28" s="26"/>
    </row>
    <row r="29" spans="1:7" ht="20.100000000000001" customHeight="1" x14ac:dyDescent="0.2">
      <c r="A29" s="26"/>
      <c r="B29" s="129" t="s">
        <v>1389</v>
      </c>
      <c r="C29" s="130"/>
      <c r="D29" s="11">
        <v>27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1390</v>
      </c>
      <c r="C30" s="130"/>
      <c r="D30" s="11">
        <v>12</v>
      </c>
      <c r="E30" s="145"/>
      <c r="F30" s="146"/>
      <c r="G30" s="26"/>
    </row>
    <row r="31" spans="1:7" ht="20.100000000000001" customHeight="1" x14ac:dyDescent="0.2">
      <c r="A31" s="26"/>
      <c r="B31" s="43" t="s">
        <v>1391</v>
      </c>
      <c r="C31" s="44"/>
      <c r="D31" s="11">
        <v>24</v>
      </c>
      <c r="E31" s="145"/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0.100000000000001" customHeight="1" thickBot="1" x14ac:dyDescent="0.25">
      <c r="A34" s="26"/>
      <c r="B34" s="13" t="s">
        <v>95</v>
      </c>
      <c r="C34" s="149" t="s">
        <v>1394</v>
      </c>
      <c r="D34" s="150"/>
      <c r="E34" s="150"/>
      <c r="F34" s="151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1395</v>
      </c>
      <c r="C36" s="138"/>
      <c r="D36" s="15">
        <v>47</v>
      </c>
      <c r="E36" s="133" t="s">
        <v>105</v>
      </c>
      <c r="F36" s="134"/>
      <c r="G36" s="26"/>
    </row>
    <row r="37" spans="1:7" ht="20.100000000000001" customHeight="1" x14ac:dyDescent="0.2">
      <c r="A37" s="26"/>
      <c r="B37" s="48" t="s">
        <v>1396</v>
      </c>
      <c r="C37" s="49"/>
      <c r="D37" s="47">
        <v>20</v>
      </c>
      <c r="E37" s="145" t="s">
        <v>105</v>
      </c>
      <c r="F37" s="146"/>
      <c r="G37" s="26"/>
    </row>
    <row r="38" spans="1:7" ht="20.100000000000001" customHeight="1" x14ac:dyDescent="0.2">
      <c r="A38" s="26"/>
      <c r="B38" s="48" t="s">
        <v>1397</v>
      </c>
      <c r="C38" s="49"/>
      <c r="D38" s="47">
        <v>14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48" t="s">
        <v>1398</v>
      </c>
      <c r="C39" s="49"/>
      <c r="D39" s="47">
        <v>8</v>
      </c>
      <c r="E39" s="47"/>
      <c r="F39" s="52"/>
      <c r="G39" s="26"/>
    </row>
    <row r="40" spans="1:7" ht="20.100000000000001" customHeight="1" x14ac:dyDescent="0.2">
      <c r="A40" s="26"/>
      <c r="B40" s="129" t="s">
        <v>1399</v>
      </c>
      <c r="C40" s="130"/>
      <c r="D40" s="11">
        <v>25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1400</v>
      </c>
      <c r="C41" s="130"/>
      <c r="D41" s="11">
        <v>18</v>
      </c>
      <c r="E41" s="135" t="s">
        <v>105</v>
      </c>
      <c r="F41" s="136"/>
      <c r="G41" s="26"/>
    </row>
    <row r="42" spans="1:7" ht="20.100000000000001" customHeight="1" x14ac:dyDescent="0.2">
      <c r="A42" s="26"/>
      <c r="B42" s="43" t="s">
        <v>1401</v>
      </c>
      <c r="C42" s="44"/>
      <c r="D42" s="11">
        <v>29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1402</v>
      </c>
      <c r="C43" s="44"/>
      <c r="D43" s="11">
        <v>11</v>
      </c>
      <c r="E43" s="145"/>
      <c r="F43" s="146"/>
      <c r="G43" s="26"/>
    </row>
    <row r="44" spans="1:7" ht="20.100000000000001" customHeight="1" x14ac:dyDescent="0.2">
      <c r="A44" s="26"/>
      <c r="B44" s="43" t="s">
        <v>1403</v>
      </c>
      <c r="C44" s="44"/>
      <c r="D44" s="11">
        <v>11</v>
      </c>
      <c r="E44" s="145"/>
      <c r="F44" s="146"/>
      <c r="G44" s="26"/>
    </row>
    <row r="45" spans="1:7" ht="20.100000000000001" customHeight="1" thickBot="1" x14ac:dyDescent="0.25">
      <c r="A45" s="26"/>
      <c r="B45" s="43" t="s">
        <v>1404</v>
      </c>
      <c r="C45" s="44"/>
      <c r="D45" s="11">
        <v>17</v>
      </c>
      <c r="E45" s="145" t="s">
        <v>105</v>
      </c>
      <c r="F45" s="146"/>
      <c r="G45" s="26"/>
    </row>
    <row r="46" spans="1:7" ht="20.100000000000001" customHeight="1" thickBot="1" x14ac:dyDescent="0.4">
      <c r="A46" s="27"/>
      <c r="B46" s="165"/>
      <c r="C46" s="117"/>
      <c r="D46" s="117"/>
      <c r="E46" s="117"/>
      <c r="F46" s="166"/>
      <c r="G46" s="27"/>
    </row>
  </sheetData>
  <mergeCells count="44">
    <mergeCell ref="B29:C29"/>
    <mergeCell ref="E26:F26"/>
    <mergeCell ref="E29:F29"/>
    <mergeCell ref="E45:F45"/>
    <mergeCell ref="B36:C36"/>
    <mergeCell ref="E36:F36"/>
    <mergeCell ref="B40:C40"/>
    <mergeCell ref="E40:F40"/>
    <mergeCell ref="E37:F37"/>
    <mergeCell ref="B41:C41"/>
    <mergeCell ref="E41:F41"/>
    <mergeCell ref="E44:F44"/>
    <mergeCell ref="F9:F10"/>
    <mergeCell ref="B33:F33"/>
    <mergeCell ref="B2:F2"/>
    <mergeCell ref="B3:F3"/>
    <mergeCell ref="B5:F5"/>
    <mergeCell ref="B7:F8"/>
    <mergeCell ref="E25:F25"/>
    <mergeCell ref="B24:C24"/>
    <mergeCell ref="E23:F23"/>
    <mergeCell ref="E31:F31"/>
    <mergeCell ref="E30:F30"/>
    <mergeCell ref="E24:F24"/>
    <mergeCell ref="B30:C30"/>
    <mergeCell ref="B26:C26"/>
    <mergeCell ref="B25:C25"/>
    <mergeCell ref="B28:C28"/>
    <mergeCell ref="B46:F46"/>
    <mergeCell ref="B11:F11"/>
    <mergeCell ref="B20:F20"/>
    <mergeCell ref="C21:F21"/>
    <mergeCell ref="B22:C22"/>
    <mergeCell ref="E22:F22"/>
    <mergeCell ref="E27:F27"/>
    <mergeCell ref="E42:F42"/>
    <mergeCell ref="B23:C23"/>
    <mergeCell ref="B27:C27"/>
    <mergeCell ref="B35:C35"/>
    <mergeCell ref="E35:F35"/>
    <mergeCell ref="E43:F43"/>
    <mergeCell ref="C34:F34"/>
    <mergeCell ref="E38:F38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1">
    <tabColor indexed="10"/>
    <pageSetUpPr fitToPage="1"/>
  </sheetPr>
  <dimension ref="A1:G50"/>
  <sheetViews>
    <sheetView topLeftCell="A34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1405</v>
      </c>
      <c r="D13" s="5" t="s">
        <v>1406</v>
      </c>
      <c r="E13" s="5">
        <v>1015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1420</v>
      </c>
      <c r="D14" s="5" t="s">
        <v>1421</v>
      </c>
      <c r="E14" s="5">
        <v>807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1822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1407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1408</v>
      </c>
      <c r="C23" s="138"/>
      <c r="D23" s="15">
        <v>29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1409</v>
      </c>
      <c r="C24" s="130"/>
      <c r="D24" s="11">
        <v>40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1410</v>
      </c>
      <c r="C25" s="130"/>
      <c r="D25" s="11">
        <v>30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1411</v>
      </c>
      <c r="C26" s="130"/>
      <c r="D26" s="11">
        <v>50</v>
      </c>
      <c r="E26" s="135" t="s">
        <v>105</v>
      </c>
      <c r="F26" s="136"/>
      <c r="G26" s="26"/>
    </row>
    <row r="27" spans="1:7" ht="20.100000000000001" customHeight="1" x14ac:dyDescent="0.2">
      <c r="A27" s="26"/>
      <c r="B27" s="129" t="s">
        <v>1412</v>
      </c>
      <c r="C27" s="130"/>
      <c r="D27" s="11">
        <v>29</v>
      </c>
      <c r="E27" s="135"/>
      <c r="F27" s="136"/>
      <c r="G27" s="26"/>
    </row>
    <row r="28" spans="1:7" ht="20.100000000000001" customHeight="1" x14ac:dyDescent="0.2">
      <c r="A28" s="26"/>
      <c r="B28" s="129" t="s">
        <v>1413</v>
      </c>
      <c r="C28" s="130"/>
      <c r="D28" s="11">
        <v>69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129" t="s">
        <v>1414</v>
      </c>
      <c r="C29" s="130"/>
      <c r="D29" s="11">
        <v>19</v>
      </c>
      <c r="E29" s="135"/>
      <c r="F29" s="136"/>
      <c r="G29" s="26"/>
    </row>
    <row r="30" spans="1:7" ht="20.100000000000001" customHeight="1" x14ac:dyDescent="0.2">
      <c r="A30" s="26"/>
      <c r="B30" s="129" t="s">
        <v>1415</v>
      </c>
      <c r="C30" s="130"/>
      <c r="D30" s="11">
        <v>47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129" t="s">
        <v>1416</v>
      </c>
      <c r="C31" s="130"/>
      <c r="D31" s="11">
        <v>33</v>
      </c>
      <c r="E31" s="135" t="s">
        <v>105</v>
      </c>
      <c r="F31" s="136"/>
      <c r="G31" s="26"/>
    </row>
    <row r="32" spans="1:7" ht="20.100000000000001" customHeight="1" x14ac:dyDescent="0.2">
      <c r="A32" s="26"/>
      <c r="B32" s="43" t="s">
        <v>1417</v>
      </c>
      <c r="C32" s="44"/>
      <c r="D32" s="11">
        <v>28</v>
      </c>
      <c r="E32" s="135"/>
      <c r="F32" s="136"/>
      <c r="G32" s="26"/>
    </row>
    <row r="33" spans="1:7" ht="20.100000000000001" customHeight="1" x14ac:dyDescent="0.2">
      <c r="A33" s="26"/>
      <c r="B33" s="129" t="s">
        <v>1418</v>
      </c>
      <c r="C33" s="130"/>
      <c r="D33" s="11">
        <v>25</v>
      </c>
      <c r="E33" s="135"/>
      <c r="F33" s="136"/>
      <c r="G33" s="26"/>
    </row>
    <row r="34" spans="1:7" ht="20.100000000000001" customHeight="1" thickBot="1" x14ac:dyDescent="0.25">
      <c r="A34" s="26"/>
      <c r="B34" s="129" t="s">
        <v>1419</v>
      </c>
      <c r="C34" s="130"/>
      <c r="D34" s="11">
        <v>70</v>
      </c>
      <c r="E34" s="135" t="s">
        <v>105</v>
      </c>
      <c r="F34" s="136"/>
      <c r="G34" s="26"/>
    </row>
    <row r="35" spans="1:7" ht="24.95" customHeight="1" thickBot="1" x14ac:dyDescent="0.4">
      <c r="A35" s="26"/>
      <c r="B35" s="121" t="s">
        <v>92</v>
      </c>
      <c r="C35" s="122"/>
      <c r="D35" s="122"/>
      <c r="E35" s="122"/>
      <c r="F35" s="123"/>
      <c r="G35" s="26"/>
    </row>
    <row r="36" spans="1:7" ht="20.100000000000001" customHeight="1" thickBot="1" x14ac:dyDescent="0.25">
      <c r="A36" s="26"/>
      <c r="B36" s="13" t="s">
        <v>95</v>
      </c>
      <c r="C36" s="149" t="s">
        <v>1422</v>
      </c>
      <c r="D36" s="150"/>
      <c r="E36" s="150"/>
      <c r="F36" s="151"/>
      <c r="G36" s="26"/>
    </row>
    <row r="37" spans="1:7" ht="20.100000000000001" customHeight="1" thickBot="1" x14ac:dyDescent="0.25">
      <c r="A37" s="26"/>
      <c r="B37" s="127" t="s">
        <v>118</v>
      </c>
      <c r="C37" s="128"/>
      <c r="D37" s="14" t="s">
        <v>104</v>
      </c>
      <c r="E37" s="131" t="s">
        <v>105</v>
      </c>
      <c r="F37" s="132"/>
      <c r="G37" s="26"/>
    </row>
    <row r="38" spans="1:7" ht="20.100000000000001" customHeight="1" x14ac:dyDescent="0.2">
      <c r="A38" s="26"/>
      <c r="B38" s="137" t="s">
        <v>1423</v>
      </c>
      <c r="C38" s="138"/>
      <c r="D38" s="15">
        <v>15</v>
      </c>
      <c r="E38" s="133"/>
      <c r="F38" s="134"/>
      <c r="G38" s="26"/>
    </row>
    <row r="39" spans="1:7" ht="20.100000000000001" customHeight="1" x14ac:dyDescent="0.2">
      <c r="A39" s="26"/>
      <c r="B39" s="129" t="s">
        <v>1424</v>
      </c>
      <c r="C39" s="130"/>
      <c r="D39" s="11">
        <v>1</v>
      </c>
      <c r="E39" s="135"/>
      <c r="F39" s="136"/>
      <c r="G39" s="26"/>
    </row>
    <row r="40" spans="1:7" ht="20.100000000000001" customHeight="1" x14ac:dyDescent="0.2">
      <c r="A40" s="26"/>
      <c r="B40" s="129" t="s">
        <v>1425</v>
      </c>
      <c r="C40" s="130"/>
      <c r="D40" s="11">
        <v>2</v>
      </c>
      <c r="E40" s="135"/>
      <c r="F40" s="136"/>
      <c r="G40" s="26"/>
    </row>
    <row r="41" spans="1:7" ht="20.100000000000001" customHeight="1" x14ac:dyDescent="0.2">
      <c r="A41" s="26"/>
      <c r="B41" s="129" t="s">
        <v>1426</v>
      </c>
      <c r="C41" s="130"/>
      <c r="D41" s="11">
        <v>9</v>
      </c>
      <c r="E41" s="135"/>
      <c r="F41" s="136"/>
      <c r="G41" s="26"/>
    </row>
    <row r="42" spans="1:7" ht="20.100000000000001" customHeight="1" x14ac:dyDescent="0.2">
      <c r="A42" s="26"/>
      <c r="B42" s="129" t="s">
        <v>1427</v>
      </c>
      <c r="C42" s="130"/>
      <c r="D42" s="11">
        <v>19</v>
      </c>
      <c r="E42" s="135" t="s">
        <v>105</v>
      </c>
      <c r="F42" s="136"/>
      <c r="G42" s="26"/>
    </row>
    <row r="43" spans="1:7" ht="20.100000000000001" customHeight="1" x14ac:dyDescent="0.2">
      <c r="A43" s="26"/>
      <c r="B43" s="129" t="s">
        <v>1428</v>
      </c>
      <c r="C43" s="130"/>
      <c r="D43" s="11">
        <v>18</v>
      </c>
      <c r="E43" s="135" t="s">
        <v>105</v>
      </c>
      <c r="F43" s="136"/>
      <c r="G43" s="26"/>
    </row>
    <row r="44" spans="1:7" ht="20.100000000000001" customHeight="1" x14ac:dyDescent="0.2">
      <c r="A44" s="26"/>
      <c r="B44" s="129" t="s">
        <v>1429</v>
      </c>
      <c r="C44" s="130"/>
      <c r="D44" s="11">
        <v>18</v>
      </c>
      <c r="E44" s="135"/>
      <c r="F44" s="136"/>
      <c r="G44" s="26"/>
    </row>
    <row r="45" spans="1:7" ht="20.100000000000001" customHeight="1" x14ac:dyDescent="0.2">
      <c r="A45" s="26"/>
      <c r="B45" s="129" t="s">
        <v>1430</v>
      </c>
      <c r="C45" s="130"/>
      <c r="D45" s="11">
        <v>3</v>
      </c>
      <c r="E45" s="135"/>
      <c r="F45" s="136"/>
      <c r="G45" s="26"/>
    </row>
    <row r="46" spans="1:7" ht="20.100000000000001" customHeight="1" x14ac:dyDescent="0.2">
      <c r="A46" s="26"/>
      <c r="B46" s="129" t="s">
        <v>1431</v>
      </c>
      <c r="C46" s="130"/>
      <c r="D46" s="11">
        <v>8</v>
      </c>
      <c r="E46" s="135"/>
      <c r="F46" s="136"/>
      <c r="G46" s="26"/>
    </row>
    <row r="47" spans="1:7" ht="20.100000000000001" customHeight="1" x14ac:dyDescent="0.2">
      <c r="A47" s="26"/>
      <c r="B47" s="129" t="s">
        <v>1432</v>
      </c>
      <c r="C47" s="130"/>
      <c r="D47" s="11">
        <v>19</v>
      </c>
      <c r="E47" s="135" t="s">
        <v>105</v>
      </c>
      <c r="F47" s="136"/>
      <c r="G47" s="26"/>
    </row>
    <row r="48" spans="1:7" ht="20.100000000000001" customHeight="1" x14ac:dyDescent="0.2">
      <c r="A48" s="26"/>
      <c r="B48" s="129" t="s">
        <v>1433</v>
      </c>
      <c r="C48" s="130"/>
      <c r="D48" s="11">
        <v>4</v>
      </c>
      <c r="E48" s="145"/>
      <c r="F48" s="146"/>
      <c r="G48" s="26"/>
    </row>
    <row r="49" spans="1:7" ht="20.100000000000001" customHeight="1" thickBot="1" x14ac:dyDescent="0.25">
      <c r="A49" s="26"/>
      <c r="B49" s="129" t="s">
        <v>1434</v>
      </c>
      <c r="C49" s="130"/>
      <c r="D49" s="11">
        <v>3</v>
      </c>
      <c r="E49" s="145"/>
      <c r="F49" s="146"/>
      <c r="G49" s="26"/>
    </row>
    <row r="50" spans="1:7" ht="19.5" customHeight="1" thickBot="1" x14ac:dyDescent="0.25">
      <c r="A50" s="27"/>
      <c r="B50" s="22"/>
      <c r="C50" s="23"/>
      <c r="D50" s="23"/>
      <c r="E50" s="23"/>
      <c r="F50" s="24"/>
      <c r="G50" s="27"/>
    </row>
  </sheetData>
  <mergeCells count="61">
    <mergeCell ref="B45:C45"/>
    <mergeCell ref="E45:F45"/>
    <mergeCell ref="E49:F49"/>
    <mergeCell ref="B48:C48"/>
    <mergeCell ref="B49:C49"/>
    <mergeCell ref="B46:C46"/>
    <mergeCell ref="E46:F46"/>
    <mergeCell ref="B47:C47"/>
    <mergeCell ref="E47:F47"/>
    <mergeCell ref="E48:F48"/>
    <mergeCell ref="E38:F38"/>
    <mergeCell ref="B44:C44"/>
    <mergeCell ref="E44:F44"/>
    <mergeCell ref="E40:F40"/>
    <mergeCell ref="B41:C41"/>
    <mergeCell ref="E41:F41"/>
    <mergeCell ref="B38:C38"/>
    <mergeCell ref="B39:C39"/>
    <mergeCell ref="E39:F39"/>
    <mergeCell ref="B42:C42"/>
    <mergeCell ref="B43:C43"/>
    <mergeCell ref="B40:C40"/>
    <mergeCell ref="E42:F42"/>
    <mergeCell ref="E43:F43"/>
    <mergeCell ref="E29:F29"/>
    <mergeCell ref="B35:F35"/>
    <mergeCell ref="C36:F36"/>
    <mergeCell ref="B30:C30"/>
    <mergeCell ref="E30:F30"/>
    <mergeCell ref="B31:C31"/>
    <mergeCell ref="E31:F31"/>
    <mergeCell ref="B33:C33"/>
    <mergeCell ref="E33:F33"/>
    <mergeCell ref="E32:F32"/>
    <mergeCell ref="B11:F11"/>
    <mergeCell ref="B25:C25"/>
    <mergeCell ref="E26:F26"/>
    <mergeCell ref="E27:F27"/>
    <mergeCell ref="E23:F23"/>
    <mergeCell ref="E24:F24"/>
    <mergeCell ref="F9:F10"/>
    <mergeCell ref="B2:F2"/>
    <mergeCell ref="B3:F3"/>
    <mergeCell ref="B5:F5"/>
    <mergeCell ref="B7:F8"/>
    <mergeCell ref="E37:F37"/>
    <mergeCell ref="E34:F34"/>
    <mergeCell ref="B34:C34"/>
    <mergeCell ref="B20:F20"/>
    <mergeCell ref="C21:F21"/>
    <mergeCell ref="B22:C22"/>
    <mergeCell ref="E22:F22"/>
    <mergeCell ref="E25:F25"/>
    <mergeCell ref="B23:C23"/>
    <mergeCell ref="B24:C24"/>
    <mergeCell ref="B37:C37"/>
    <mergeCell ref="B26:C26"/>
    <mergeCell ref="B27:C27"/>
    <mergeCell ref="B28:C28"/>
    <mergeCell ref="B29:C29"/>
    <mergeCell ref="E28:F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2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30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1435</v>
      </c>
      <c r="D13" s="5" t="s">
        <v>1436</v>
      </c>
      <c r="E13" s="5">
        <v>288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288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1437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1438</v>
      </c>
      <c r="C23" s="138"/>
      <c r="D23" s="15">
        <v>12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1439</v>
      </c>
      <c r="C24" s="130"/>
      <c r="D24" s="11">
        <v>19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1440</v>
      </c>
      <c r="C25" s="130"/>
      <c r="D25" s="11">
        <v>11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43" t="s">
        <v>1441</v>
      </c>
      <c r="C26" s="44"/>
      <c r="D26" s="11">
        <v>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1442</v>
      </c>
      <c r="C27" s="44"/>
      <c r="D27" s="11">
        <v>3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1443</v>
      </c>
      <c r="C28" s="44"/>
      <c r="D28" s="11">
        <v>20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1444</v>
      </c>
      <c r="C29" s="44"/>
      <c r="D29" s="11">
        <v>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1445</v>
      </c>
      <c r="C30" s="44"/>
      <c r="D30" s="11">
        <v>20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1446</v>
      </c>
      <c r="C31" s="44"/>
      <c r="D31" s="11">
        <v>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1447</v>
      </c>
      <c r="C32" s="44"/>
      <c r="D32" s="11">
        <v>6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E26:F26"/>
    <mergeCell ref="E27:F27"/>
    <mergeCell ref="E28:F28"/>
    <mergeCell ref="F9:F10"/>
    <mergeCell ref="B2:F2"/>
    <mergeCell ref="B3:F3"/>
    <mergeCell ref="B5:F5"/>
    <mergeCell ref="B7:F8"/>
    <mergeCell ref="B11:F11"/>
    <mergeCell ref="B33:F33"/>
    <mergeCell ref="B20:F20"/>
    <mergeCell ref="C21:F21"/>
    <mergeCell ref="B22:C22"/>
    <mergeCell ref="E22:F22"/>
    <mergeCell ref="E23:F23"/>
    <mergeCell ref="E24:F24"/>
    <mergeCell ref="B25:C25"/>
    <mergeCell ref="E30:F30"/>
    <mergeCell ref="E31:F31"/>
    <mergeCell ref="E32:F32"/>
    <mergeCell ref="E25:F25"/>
    <mergeCell ref="B23:C23"/>
    <mergeCell ref="E29:F29"/>
    <mergeCell ref="B24:C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3">
    <tabColor indexed="10"/>
    <pageSetUpPr fitToPage="1"/>
  </sheetPr>
  <dimension ref="A1:G45"/>
  <sheetViews>
    <sheetView topLeftCell="A25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6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1" customHeight="1" x14ac:dyDescent="0.2">
      <c r="A13" s="26"/>
      <c r="B13" s="4">
        <v>1</v>
      </c>
      <c r="C13" s="64" t="s">
        <v>1448</v>
      </c>
      <c r="D13" s="5" t="s">
        <v>1449</v>
      </c>
      <c r="E13" s="5">
        <v>62</v>
      </c>
      <c r="F13" s="6" t="s">
        <v>2209</v>
      </c>
      <c r="G13" s="26"/>
    </row>
    <row r="14" spans="1:7" ht="36" customHeight="1" x14ac:dyDescent="0.2">
      <c r="A14" s="26"/>
      <c r="B14" s="4">
        <v>2</v>
      </c>
      <c r="C14" s="64" t="s">
        <v>1459</v>
      </c>
      <c r="D14" s="5" t="s">
        <v>1460</v>
      </c>
      <c r="E14" s="5">
        <v>535</v>
      </c>
      <c r="F14" s="6" t="s">
        <v>2208</v>
      </c>
      <c r="G14" s="26"/>
    </row>
    <row r="15" spans="1:7" ht="20.100000000000001" customHeight="1" x14ac:dyDescent="0.2">
      <c r="A15" s="26"/>
      <c r="B15" s="4"/>
      <c r="C15" s="39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597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1450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1451</v>
      </c>
      <c r="C23" s="138"/>
      <c r="D23" s="15">
        <v>0</v>
      </c>
      <c r="E23" s="133"/>
      <c r="F23" s="134"/>
      <c r="G23" s="26"/>
    </row>
    <row r="24" spans="1:7" ht="20.100000000000001" customHeight="1" x14ac:dyDescent="0.2">
      <c r="A24" s="26"/>
      <c r="B24" s="129" t="s">
        <v>1452</v>
      </c>
      <c r="C24" s="130"/>
      <c r="D24" s="11">
        <v>0</v>
      </c>
      <c r="E24" s="135"/>
      <c r="F24" s="136"/>
      <c r="G24" s="26"/>
    </row>
    <row r="25" spans="1:7" ht="20.100000000000001" customHeight="1" x14ac:dyDescent="0.2">
      <c r="A25" s="26"/>
      <c r="B25" s="129" t="s">
        <v>1453</v>
      </c>
      <c r="C25" s="130"/>
      <c r="D25" s="11">
        <v>0</v>
      </c>
      <c r="E25" s="135"/>
      <c r="F25" s="136"/>
      <c r="G25" s="26"/>
    </row>
    <row r="26" spans="1:7" ht="20.100000000000001" customHeight="1" x14ac:dyDescent="0.2">
      <c r="A26" s="26"/>
      <c r="B26" s="43" t="s">
        <v>1454</v>
      </c>
      <c r="C26" s="44"/>
      <c r="D26" s="11">
        <v>0</v>
      </c>
      <c r="E26" s="145"/>
      <c r="F26" s="146"/>
      <c r="G26" s="26"/>
    </row>
    <row r="27" spans="1:7" ht="20.100000000000001" customHeight="1" x14ac:dyDescent="0.2">
      <c r="A27" s="26"/>
      <c r="B27" s="43" t="s">
        <v>1455</v>
      </c>
      <c r="C27" s="44"/>
      <c r="D27" s="11">
        <v>2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1456</v>
      </c>
      <c r="C28" s="44"/>
      <c r="D28" s="11">
        <v>1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1457</v>
      </c>
      <c r="C29" s="44"/>
      <c r="D29" s="11">
        <v>0</v>
      </c>
      <c r="E29" s="145"/>
      <c r="F29" s="146"/>
      <c r="G29" s="26"/>
    </row>
    <row r="30" spans="1:7" ht="20.100000000000001" customHeight="1" x14ac:dyDescent="0.2">
      <c r="A30" s="26"/>
      <c r="B30" s="43" t="s">
        <v>1458</v>
      </c>
      <c r="C30" s="44"/>
      <c r="D30" s="11">
        <v>0</v>
      </c>
      <c r="E30" s="145"/>
      <c r="F30" s="146"/>
      <c r="G30" s="26"/>
    </row>
    <row r="31" spans="1:7" ht="15.75" thickBot="1" x14ac:dyDescent="0.25">
      <c r="A31" s="26"/>
      <c r="B31" s="30"/>
      <c r="C31" s="30"/>
      <c r="D31" s="30"/>
      <c r="E31" s="30"/>
      <c r="F31" s="30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0.100000000000001" customHeight="1" thickBot="1" x14ac:dyDescent="0.25">
      <c r="A33" s="26"/>
      <c r="B33" s="13" t="s">
        <v>95</v>
      </c>
      <c r="C33" s="167" t="s">
        <v>1461</v>
      </c>
      <c r="D33" s="168"/>
      <c r="E33" s="168"/>
      <c r="F33" s="169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1462</v>
      </c>
      <c r="C35" s="138"/>
      <c r="D35" s="15">
        <v>8</v>
      </c>
      <c r="E35" s="133"/>
      <c r="F35" s="134"/>
      <c r="G35" s="26"/>
    </row>
    <row r="36" spans="1:7" ht="20.100000000000001" customHeight="1" x14ac:dyDescent="0.2">
      <c r="A36" s="26"/>
      <c r="B36" s="129" t="s">
        <v>1463</v>
      </c>
      <c r="C36" s="130"/>
      <c r="D36" s="11">
        <v>25</v>
      </c>
      <c r="E36" s="135" t="s">
        <v>105</v>
      </c>
      <c r="F36" s="136"/>
      <c r="G36" s="26"/>
    </row>
    <row r="37" spans="1:7" ht="20.100000000000001" customHeight="1" x14ac:dyDescent="0.2">
      <c r="A37" s="26"/>
      <c r="B37" s="129" t="s">
        <v>1464</v>
      </c>
      <c r="C37" s="130"/>
      <c r="D37" s="11">
        <v>32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43" t="s">
        <v>1465</v>
      </c>
      <c r="C38" s="44"/>
      <c r="D38" s="11">
        <v>22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43" t="s">
        <v>1466</v>
      </c>
      <c r="C39" s="44"/>
      <c r="D39" s="11">
        <v>92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1467</v>
      </c>
      <c r="C40" s="44"/>
      <c r="D40" s="11">
        <v>22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1468</v>
      </c>
      <c r="C41" s="44"/>
      <c r="D41" s="11">
        <v>12</v>
      </c>
      <c r="E41" s="145"/>
      <c r="F41" s="146"/>
      <c r="G41" s="26"/>
    </row>
    <row r="42" spans="1:7" ht="20.100000000000001" customHeight="1" x14ac:dyDescent="0.2">
      <c r="A42" s="26"/>
      <c r="B42" s="129" t="s">
        <v>1469</v>
      </c>
      <c r="C42" s="130"/>
      <c r="D42" s="11">
        <v>9</v>
      </c>
      <c r="E42" s="135"/>
      <c r="F42" s="136"/>
      <c r="G42" s="26"/>
    </row>
    <row r="43" spans="1:7" ht="20.100000000000001" customHeight="1" x14ac:dyDescent="0.2">
      <c r="A43" s="26"/>
      <c r="B43" s="45" t="s">
        <v>1470</v>
      </c>
      <c r="C43" s="46"/>
      <c r="D43" s="40">
        <v>21</v>
      </c>
      <c r="E43" s="135" t="s">
        <v>105</v>
      </c>
      <c r="F43" s="136"/>
      <c r="G43" s="26"/>
    </row>
    <row r="44" spans="1:7" ht="20.100000000000001" customHeight="1" thickBot="1" x14ac:dyDescent="0.25">
      <c r="A44" s="26"/>
      <c r="B44" s="184" t="s">
        <v>1471</v>
      </c>
      <c r="C44" s="185"/>
      <c r="D44" s="12">
        <v>21</v>
      </c>
      <c r="E44" s="147" t="s">
        <v>105</v>
      </c>
      <c r="F44" s="148"/>
      <c r="G44" s="26"/>
    </row>
    <row r="45" spans="1:7" ht="20.100000000000001" customHeight="1" thickBot="1" x14ac:dyDescent="0.4">
      <c r="A45" s="27"/>
      <c r="B45" s="117"/>
      <c r="C45" s="117"/>
      <c r="D45" s="117"/>
      <c r="E45" s="117"/>
      <c r="F45" s="117"/>
      <c r="G45" s="27"/>
    </row>
  </sheetData>
  <mergeCells count="41">
    <mergeCell ref="B25:C25"/>
    <mergeCell ref="E26:F26"/>
    <mergeCell ref="B45:F45"/>
    <mergeCell ref="B11:F11"/>
    <mergeCell ref="B20:F20"/>
    <mergeCell ref="C21:F21"/>
    <mergeCell ref="B22:C22"/>
    <mergeCell ref="E35:F35"/>
    <mergeCell ref="B34:C34"/>
    <mergeCell ref="B44:C44"/>
    <mergeCell ref="E44:F44"/>
    <mergeCell ref="B35:C35"/>
    <mergeCell ref="E39:F39"/>
    <mergeCell ref="E40:F40"/>
    <mergeCell ref="B32:F32"/>
    <mergeCell ref="E41:F41"/>
    <mergeCell ref="E43:F43"/>
    <mergeCell ref="E38:F38"/>
    <mergeCell ref="E37:F37"/>
    <mergeCell ref="B2:F2"/>
    <mergeCell ref="B3:F3"/>
    <mergeCell ref="B5:F5"/>
    <mergeCell ref="B7:F8"/>
    <mergeCell ref="E30:F30"/>
    <mergeCell ref="B24:C24"/>
    <mergeCell ref="F9:F10"/>
    <mergeCell ref="B23:C23"/>
    <mergeCell ref="E23:F23"/>
    <mergeCell ref="E24:F24"/>
    <mergeCell ref="E22:F22"/>
    <mergeCell ref="E25:F25"/>
    <mergeCell ref="E29:F29"/>
    <mergeCell ref="E27:F27"/>
    <mergeCell ref="B37:C37"/>
    <mergeCell ref="C33:F33"/>
    <mergeCell ref="E34:F34"/>
    <mergeCell ref="B42:C42"/>
    <mergeCell ref="E42:F42"/>
    <mergeCell ref="E28:F28"/>
    <mergeCell ref="E36:F36"/>
    <mergeCell ref="B36:C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4">
    <tabColor indexed="10"/>
    <pageSetUpPr fitToPage="1"/>
  </sheetPr>
  <dimension ref="A1:G47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6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1472</v>
      </c>
      <c r="D13" s="5" t="s">
        <v>1473</v>
      </c>
      <c r="E13" s="5">
        <v>100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1485</v>
      </c>
      <c r="D14" s="5" t="s">
        <v>1486</v>
      </c>
      <c r="E14" s="5">
        <v>149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249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45.75" customHeight="1" thickBot="1" x14ac:dyDescent="0.25">
      <c r="A21" s="26"/>
      <c r="B21" s="13" t="s">
        <v>94</v>
      </c>
      <c r="C21" s="124" t="s">
        <v>1474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1475</v>
      </c>
      <c r="C23" s="158"/>
      <c r="D23" s="15">
        <v>6</v>
      </c>
      <c r="E23" s="133"/>
      <c r="F23" s="134"/>
      <c r="G23" s="26"/>
    </row>
    <row r="24" spans="1:7" ht="20.100000000000001" customHeight="1" x14ac:dyDescent="0.2">
      <c r="A24" s="26"/>
      <c r="B24" s="159" t="s">
        <v>1476</v>
      </c>
      <c r="C24" s="160"/>
      <c r="D24" s="11">
        <v>3</v>
      </c>
      <c r="E24" s="135"/>
      <c r="F24" s="136"/>
      <c r="G24" s="26"/>
    </row>
    <row r="25" spans="1:7" ht="20.100000000000001" customHeight="1" x14ac:dyDescent="0.2">
      <c r="A25" s="26"/>
      <c r="B25" s="159" t="s">
        <v>1477</v>
      </c>
      <c r="C25" s="160"/>
      <c r="D25" s="11">
        <v>2</v>
      </c>
      <c r="E25" s="135"/>
      <c r="F25" s="136"/>
      <c r="G25" s="26"/>
    </row>
    <row r="26" spans="1:7" ht="20.100000000000001" customHeight="1" x14ac:dyDescent="0.2">
      <c r="A26" s="26"/>
      <c r="B26" s="159" t="s">
        <v>1478</v>
      </c>
      <c r="C26" s="160"/>
      <c r="D26" s="11">
        <v>11</v>
      </c>
      <c r="E26" s="145"/>
      <c r="F26" s="146"/>
      <c r="G26" s="26"/>
    </row>
    <row r="27" spans="1:7" ht="20.100000000000001" customHeight="1" x14ac:dyDescent="0.2">
      <c r="A27" s="26"/>
      <c r="B27" s="159" t="s">
        <v>1479</v>
      </c>
      <c r="C27" s="160"/>
      <c r="D27" s="11">
        <v>12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59" t="s">
        <v>1480</v>
      </c>
      <c r="C28" s="160"/>
      <c r="D28" s="11">
        <v>3</v>
      </c>
      <c r="E28" s="145"/>
      <c r="F28" s="146"/>
      <c r="G28" s="26"/>
    </row>
    <row r="29" spans="1:7" ht="20.100000000000001" customHeight="1" x14ac:dyDescent="0.2">
      <c r="A29" s="26"/>
      <c r="B29" s="159" t="s">
        <v>1481</v>
      </c>
      <c r="C29" s="160"/>
      <c r="D29" s="11">
        <v>5</v>
      </c>
      <c r="E29" s="145"/>
      <c r="F29" s="146"/>
      <c r="G29" s="26"/>
    </row>
    <row r="30" spans="1:7" ht="20.100000000000001" customHeight="1" x14ac:dyDescent="0.2">
      <c r="A30" s="26"/>
      <c r="B30" s="41" t="s">
        <v>1482</v>
      </c>
      <c r="C30" s="42"/>
      <c r="D30" s="11">
        <v>25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1" t="s">
        <v>1483</v>
      </c>
      <c r="C31" s="42"/>
      <c r="D31" s="11">
        <v>10</v>
      </c>
      <c r="E31" s="145"/>
      <c r="F31" s="146"/>
      <c r="G31" s="26"/>
    </row>
    <row r="32" spans="1:7" ht="20.100000000000001" customHeight="1" thickBot="1" x14ac:dyDescent="0.25">
      <c r="A32" s="26"/>
      <c r="B32" s="41" t="s">
        <v>1484</v>
      </c>
      <c r="C32" s="42"/>
      <c r="D32" s="11">
        <v>4</v>
      </c>
      <c r="E32" s="11"/>
      <c r="F32" s="1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42.75" customHeight="1" thickBot="1" x14ac:dyDescent="0.25">
      <c r="A35" s="26"/>
      <c r="B35" s="13" t="s">
        <v>95</v>
      </c>
      <c r="C35" s="124" t="s">
        <v>1487</v>
      </c>
      <c r="D35" s="125"/>
      <c r="E35" s="125"/>
      <c r="F35" s="126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57" t="s">
        <v>1488</v>
      </c>
      <c r="C37" s="158"/>
      <c r="D37" s="15">
        <v>29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59" t="s">
        <v>1489</v>
      </c>
      <c r="C38" s="160"/>
      <c r="D38" s="11">
        <v>9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59" t="s">
        <v>1490</v>
      </c>
      <c r="C39" s="160"/>
      <c r="D39" s="11">
        <v>8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159" t="s">
        <v>1491</v>
      </c>
      <c r="C40" s="160"/>
      <c r="D40" s="11">
        <v>17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59" t="s">
        <v>1492</v>
      </c>
      <c r="C41" s="160"/>
      <c r="D41" s="11">
        <v>15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159" t="s">
        <v>1493</v>
      </c>
      <c r="C42" s="160"/>
      <c r="D42" s="11">
        <v>8</v>
      </c>
      <c r="E42" s="145"/>
      <c r="F42" s="146"/>
      <c r="G42" s="26"/>
    </row>
    <row r="43" spans="1:7" ht="20.100000000000001" customHeight="1" x14ac:dyDescent="0.2">
      <c r="A43" s="26"/>
      <c r="B43" s="159" t="s">
        <v>1494</v>
      </c>
      <c r="C43" s="160"/>
      <c r="D43" s="11">
        <v>4</v>
      </c>
      <c r="E43" s="145"/>
      <c r="F43" s="146"/>
      <c r="G43" s="26"/>
    </row>
    <row r="44" spans="1:7" ht="20.100000000000001" customHeight="1" x14ac:dyDescent="0.2">
      <c r="A44" s="26"/>
      <c r="B44" s="41" t="s">
        <v>1495</v>
      </c>
      <c r="C44" s="42"/>
      <c r="D44" s="11">
        <v>14</v>
      </c>
      <c r="E44" s="145" t="s">
        <v>105</v>
      </c>
      <c r="F44" s="146"/>
      <c r="G44" s="26"/>
    </row>
    <row r="45" spans="1:7" ht="20.100000000000001" customHeight="1" x14ac:dyDescent="0.2">
      <c r="A45" s="26"/>
      <c r="B45" s="41" t="s">
        <v>1496</v>
      </c>
      <c r="C45" s="42"/>
      <c r="D45" s="11">
        <v>4</v>
      </c>
      <c r="E45" s="145"/>
      <c r="F45" s="146"/>
      <c r="G45" s="26"/>
    </row>
    <row r="46" spans="1:7" ht="20.100000000000001" customHeight="1" thickBot="1" x14ac:dyDescent="0.25">
      <c r="A46" s="26"/>
      <c r="B46" s="41" t="s">
        <v>1497</v>
      </c>
      <c r="C46" s="42"/>
      <c r="D46" s="11">
        <v>16</v>
      </c>
      <c r="E46" s="182" t="s">
        <v>105</v>
      </c>
      <c r="F46" s="197"/>
      <c r="G46" s="26"/>
    </row>
    <row r="47" spans="1:7" ht="18.75" thickBot="1" x14ac:dyDescent="0.4">
      <c r="A47" s="27"/>
      <c r="B47" s="117"/>
      <c r="C47" s="117"/>
      <c r="D47" s="117"/>
      <c r="E47" s="117"/>
      <c r="F47" s="117"/>
      <c r="G47" s="27"/>
    </row>
  </sheetData>
  <mergeCells count="49">
    <mergeCell ref="B2:F2"/>
    <mergeCell ref="B3:F3"/>
    <mergeCell ref="B5:F5"/>
    <mergeCell ref="B7:F8"/>
    <mergeCell ref="B33:F33"/>
    <mergeCell ref="B11:F11"/>
    <mergeCell ref="B20:F20"/>
    <mergeCell ref="C21:F21"/>
    <mergeCell ref="B22:C22"/>
    <mergeCell ref="F9:F10"/>
    <mergeCell ref="E31:F31"/>
    <mergeCell ref="E26:F26"/>
    <mergeCell ref="E27:F27"/>
    <mergeCell ref="E28:F28"/>
    <mergeCell ref="B24:C24"/>
    <mergeCell ref="B25:C25"/>
    <mergeCell ref="B34:F34"/>
    <mergeCell ref="E22:F22"/>
    <mergeCell ref="E23:F23"/>
    <mergeCell ref="E24:F24"/>
    <mergeCell ref="E25:F25"/>
    <mergeCell ref="B23:C23"/>
    <mergeCell ref="E29:F29"/>
    <mergeCell ref="E30:F30"/>
    <mergeCell ref="B26:C26"/>
    <mergeCell ref="B27:C27"/>
    <mergeCell ref="B28:C28"/>
    <mergeCell ref="B29:C29"/>
    <mergeCell ref="C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7:F47"/>
    <mergeCell ref="B42:C42"/>
    <mergeCell ref="E42:F42"/>
    <mergeCell ref="B43:C43"/>
    <mergeCell ref="E43:F43"/>
    <mergeCell ref="E44:F44"/>
    <mergeCell ref="E45:F45"/>
    <mergeCell ref="E46:F4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5">
    <tabColor indexed="10"/>
    <pageSetUpPr fitToPage="1"/>
  </sheetPr>
  <dimension ref="A1:G44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1498</v>
      </c>
      <c r="D13" s="5" t="s">
        <v>1499</v>
      </c>
      <c r="E13" s="5">
        <v>259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1508</v>
      </c>
      <c r="D14" s="5" t="s">
        <v>1509</v>
      </c>
      <c r="E14" s="5">
        <v>325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584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1500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1501</v>
      </c>
      <c r="C23" s="158"/>
      <c r="D23" s="15">
        <v>18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65" t="s">
        <v>1502</v>
      </c>
      <c r="C24" s="66"/>
      <c r="D24" s="47">
        <v>19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159" t="s">
        <v>1503</v>
      </c>
      <c r="C25" s="160"/>
      <c r="D25" s="11">
        <v>9</v>
      </c>
      <c r="E25" s="135"/>
      <c r="F25" s="136"/>
      <c r="G25" s="26"/>
    </row>
    <row r="26" spans="1:7" ht="20.100000000000001" customHeight="1" x14ac:dyDescent="0.2">
      <c r="A26" s="26"/>
      <c r="B26" s="159" t="s">
        <v>1504</v>
      </c>
      <c r="C26" s="160"/>
      <c r="D26" s="11">
        <v>6</v>
      </c>
      <c r="E26" s="135"/>
      <c r="F26" s="136"/>
      <c r="G26" s="26"/>
    </row>
    <row r="27" spans="1:7" ht="20.100000000000001" customHeight="1" x14ac:dyDescent="0.2">
      <c r="A27" s="26"/>
      <c r="B27" s="41" t="s">
        <v>1506</v>
      </c>
      <c r="C27" s="42"/>
      <c r="D27" s="11">
        <v>11</v>
      </c>
      <c r="E27" s="145"/>
      <c r="F27" s="146"/>
      <c r="G27" s="26"/>
    </row>
    <row r="28" spans="1:7" ht="20.100000000000001" customHeight="1" x14ac:dyDescent="0.2">
      <c r="A28" s="26"/>
      <c r="B28" s="41" t="s">
        <v>1505</v>
      </c>
      <c r="C28" s="42"/>
      <c r="D28" s="11">
        <v>17</v>
      </c>
      <c r="E28" s="145"/>
      <c r="F28" s="146"/>
      <c r="G28" s="26"/>
    </row>
    <row r="29" spans="1:7" ht="20.100000000000001" customHeight="1" x14ac:dyDescent="0.2">
      <c r="A29" s="26"/>
      <c r="B29" s="41" t="s">
        <v>1507</v>
      </c>
      <c r="C29" s="42"/>
      <c r="D29" s="11">
        <v>3</v>
      </c>
      <c r="E29" s="145"/>
      <c r="F29" s="146"/>
      <c r="G29" s="26"/>
    </row>
    <row r="30" spans="1:7" ht="15.75" thickBot="1" x14ac:dyDescent="0.25">
      <c r="A30" s="26"/>
      <c r="B30" s="30"/>
      <c r="C30" s="30"/>
      <c r="D30" s="30"/>
      <c r="E30" s="30"/>
      <c r="F30" s="30"/>
      <c r="G30" s="26"/>
    </row>
    <row r="31" spans="1:7" ht="24.95" customHeight="1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20.100000000000001" customHeight="1" thickBot="1" x14ac:dyDescent="0.25">
      <c r="A32" s="26"/>
      <c r="B32" s="13" t="s">
        <v>95</v>
      </c>
      <c r="C32" s="149" t="s">
        <v>1510</v>
      </c>
      <c r="D32" s="150"/>
      <c r="E32" s="150"/>
      <c r="F32" s="151"/>
      <c r="G32" s="26"/>
    </row>
    <row r="33" spans="1:7" ht="20.100000000000001" customHeight="1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26"/>
      <c r="B34" s="137" t="s">
        <v>1511</v>
      </c>
      <c r="C34" s="138"/>
      <c r="D34" s="15">
        <v>33</v>
      </c>
      <c r="E34" s="133" t="s">
        <v>105</v>
      </c>
      <c r="F34" s="134"/>
      <c r="G34" s="26"/>
    </row>
    <row r="35" spans="1:7" ht="20.100000000000001" customHeight="1" x14ac:dyDescent="0.2">
      <c r="A35" s="26"/>
      <c r="B35" s="129" t="s">
        <v>1512</v>
      </c>
      <c r="C35" s="130"/>
      <c r="D35" s="11">
        <v>5</v>
      </c>
      <c r="E35" s="135"/>
      <c r="F35" s="136"/>
      <c r="G35" s="26"/>
    </row>
    <row r="36" spans="1:7" ht="20.100000000000001" customHeight="1" x14ac:dyDescent="0.2">
      <c r="A36" s="26"/>
      <c r="B36" s="129" t="s">
        <v>1513</v>
      </c>
      <c r="C36" s="130"/>
      <c r="D36" s="11">
        <v>14</v>
      </c>
      <c r="E36" s="135" t="s">
        <v>105</v>
      </c>
      <c r="F36" s="136"/>
      <c r="G36" s="26"/>
    </row>
    <row r="37" spans="1:7" ht="20.100000000000001" customHeight="1" x14ac:dyDescent="0.2">
      <c r="A37" s="26"/>
      <c r="B37" s="129" t="s">
        <v>1514</v>
      </c>
      <c r="C37" s="130"/>
      <c r="D37" s="11">
        <v>16</v>
      </c>
      <c r="E37" s="145" t="s">
        <v>105</v>
      </c>
      <c r="F37" s="146"/>
      <c r="G37" s="26"/>
    </row>
    <row r="38" spans="1:7" ht="20.100000000000001" customHeight="1" x14ac:dyDescent="0.2">
      <c r="A38" s="26"/>
      <c r="B38" s="129" t="s">
        <v>1515</v>
      </c>
      <c r="C38" s="130"/>
      <c r="D38" s="11">
        <v>12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129" t="s">
        <v>1516</v>
      </c>
      <c r="C39" s="130"/>
      <c r="D39" s="11">
        <v>12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1517</v>
      </c>
      <c r="C40" s="44"/>
      <c r="D40" s="11">
        <v>41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1518</v>
      </c>
      <c r="C41" s="130"/>
      <c r="D41" s="11">
        <v>7</v>
      </c>
      <c r="E41" s="135"/>
      <c r="F41" s="136"/>
      <c r="G41" s="26"/>
    </row>
    <row r="42" spans="1:7" ht="20.100000000000001" customHeight="1" x14ac:dyDescent="0.2">
      <c r="A42" s="26"/>
      <c r="B42" s="45" t="s">
        <v>238</v>
      </c>
      <c r="C42" s="46"/>
      <c r="D42" s="40">
        <v>11</v>
      </c>
      <c r="E42" s="145" t="s">
        <v>105</v>
      </c>
      <c r="F42" s="146"/>
      <c r="G42" s="26"/>
    </row>
    <row r="43" spans="1:7" ht="20.100000000000001" customHeight="1" thickBot="1" x14ac:dyDescent="0.25">
      <c r="A43" s="26"/>
      <c r="B43" s="45" t="s">
        <v>1519</v>
      </c>
      <c r="C43" s="46"/>
      <c r="D43" s="40">
        <v>6</v>
      </c>
      <c r="E43" s="145"/>
      <c r="F43" s="146"/>
      <c r="G43" s="26"/>
    </row>
    <row r="44" spans="1:7" ht="20.100000000000001" customHeight="1" thickBot="1" x14ac:dyDescent="0.4">
      <c r="A44" s="27"/>
      <c r="B44" s="165"/>
      <c r="C44" s="117"/>
      <c r="D44" s="117"/>
      <c r="E44" s="117"/>
      <c r="F44" s="166"/>
      <c r="G44" s="27"/>
    </row>
  </sheetData>
  <mergeCells count="42">
    <mergeCell ref="E28:F28"/>
    <mergeCell ref="B44:F44"/>
    <mergeCell ref="E37:F37"/>
    <mergeCell ref="E38:F38"/>
    <mergeCell ref="B37:C37"/>
    <mergeCell ref="E42:F42"/>
    <mergeCell ref="E43:F43"/>
    <mergeCell ref="B35:C35"/>
    <mergeCell ref="E35:F35"/>
    <mergeCell ref="B36:C36"/>
    <mergeCell ref="B41:C41"/>
    <mergeCell ref="B34:C34"/>
    <mergeCell ref="E34:F34"/>
    <mergeCell ref="E22:F22"/>
    <mergeCell ref="E23:F23"/>
    <mergeCell ref="E25:F25"/>
    <mergeCell ref="E24:F24"/>
    <mergeCell ref="B26:C26"/>
    <mergeCell ref="E26:F26"/>
    <mergeCell ref="B23:C23"/>
    <mergeCell ref="B25:C25"/>
    <mergeCell ref="F9:F10"/>
    <mergeCell ref="B2:F2"/>
    <mergeCell ref="B3:F3"/>
    <mergeCell ref="B5:F5"/>
    <mergeCell ref="B7:F8"/>
    <mergeCell ref="B11:F11"/>
    <mergeCell ref="B20:F20"/>
    <mergeCell ref="C21:F21"/>
    <mergeCell ref="B22:C22"/>
    <mergeCell ref="E41:F41"/>
    <mergeCell ref="E29:F29"/>
    <mergeCell ref="B31:F31"/>
    <mergeCell ref="C32:F32"/>
    <mergeCell ref="B38:C38"/>
    <mergeCell ref="E36:F36"/>
    <mergeCell ref="B39:C39"/>
    <mergeCell ref="E27:F27"/>
    <mergeCell ref="B33:C33"/>
    <mergeCell ref="E33:F33"/>
    <mergeCell ref="E39:F39"/>
    <mergeCell ref="E40:F4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6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2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179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1520</v>
      </c>
      <c r="D13" s="5" t="s">
        <v>1521</v>
      </c>
      <c r="E13" s="5">
        <v>438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438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1522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1523</v>
      </c>
      <c r="C23" s="138"/>
      <c r="D23" s="15">
        <v>38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1524</v>
      </c>
      <c r="C24" s="49"/>
      <c r="D24" s="47">
        <v>55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1525</v>
      </c>
      <c r="C25" s="49"/>
      <c r="D25" s="47">
        <v>21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1526</v>
      </c>
      <c r="C26" s="49"/>
      <c r="D26" s="47">
        <v>30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1527</v>
      </c>
      <c r="C27" s="130"/>
      <c r="D27" s="11">
        <v>25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1528</v>
      </c>
      <c r="C28" s="130"/>
      <c r="D28" s="11">
        <v>12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1529</v>
      </c>
      <c r="C29" s="44"/>
      <c r="D29" s="11">
        <v>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1530</v>
      </c>
      <c r="C30" s="44"/>
      <c r="D30" s="11">
        <v>29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1531</v>
      </c>
      <c r="C31" s="44"/>
      <c r="D31" s="11">
        <v>28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1532</v>
      </c>
      <c r="C32" s="44"/>
      <c r="D32" s="11">
        <v>16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E27:F27"/>
    <mergeCell ref="B2:F2"/>
    <mergeCell ref="B3:F3"/>
    <mergeCell ref="B5:F5"/>
    <mergeCell ref="B7:F8"/>
    <mergeCell ref="B27:C27"/>
    <mergeCell ref="E23:F23"/>
    <mergeCell ref="F9:F10"/>
    <mergeCell ref="E28:F28"/>
    <mergeCell ref="B33:F33"/>
    <mergeCell ref="B11:F11"/>
    <mergeCell ref="B20:F20"/>
    <mergeCell ref="C21:F21"/>
    <mergeCell ref="B22:C22"/>
    <mergeCell ref="E22:F22"/>
    <mergeCell ref="E26:F26"/>
    <mergeCell ref="E31:F31"/>
    <mergeCell ref="E30:F30"/>
    <mergeCell ref="B23:C23"/>
    <mergeCell ref="E32:F32"/>
    <mergeCell ref="E29:F29"/>
    <mergeCell ref="B28:C28"/>
    <mergeCell ref="E24:F24"/>
    <mergeCell ref="E25:F2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6" fitToHeight="8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7">
    <tabColor indexed="10"/>
    <pageSetUpPr fitToPage="1"/>
  </sheetPr>
  <dimension ref="A1:G47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1533</v>
      </c>
      <c r="D13" s="5" t="s">
        <v>1534</v>
      </c>
      <c r="E13" s="5">
        <v>542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1546</v>
      </c>
      <c r="D14" s="5" t="s">
        <v>1547</v>
      </c>
      <c r="E14" s="5">
        <v>293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835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1535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1536</v>
      </c>
      <c r="C23" s="138"/>
      <c r="D23" s="15">
        <v>54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1537</v>
      </c>
      <c r="C24" s="49"/>
      <c r="D24" s="47">
        <v>8</v>
      </c>
      <c r="E24" s="47"/>
      <c r="F24" s="52"/>
      <c r="G24" s="26"/>
    </row>
    <row r="25" spans="1:7" ht="20.100000000000001" customHeight="1" x14ac:dyDescent="0.2">
      <c r="A25" s="26"/>
      <c r="B25" s="48" t="s">
        <v>1538</v>
      </c>
      <c r="C25" s="49"/>
      <c r="D25" s="47">
        <v>62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1539</v>
      </c>
      <c r="C26" s="49"/>
      <c r="D26" s="47">
        <v>25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1540</v>
      </c>
      <c r="C27" s="130"/>
      <c r="D27" s="11">
        <v>20</v>
      </c>
      <c r="E27" s="145"/>
      <c r="F27" s="146"/>
      <c r="G27" s="26"/>
    </row>
    <row r="28" spans="1:7" ht="20.100000000000001" customHeight="1" x14ac:dyDescent="0.2">
      <c r="A28" s="26"/>
      <c r="B28" s="129" t="s">
        <v>1541</v>
      </c>
      <c r="C28" s="130"/>
      <c r="D28" s="11">
        <v>31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1542</v>
      </c>
      <c r="C29" s="44"/>
      <c r="D29" s="11">
        <v>43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1543</v>
      </c>
      <c r="C30" s="44"/>
      <c r="D30" s="11">
        <v>13</v>
      </c>
      <c r="E30" s="145"/>
      <c r="F30" s="146"/>
      <c r="G30" s="26"/>
    </row>
    <row r="31" spans="1:7" ht="20.100000000000001" customHeight="1" x14ac:dyDescent="0.2">
      <c r="A31" s="26"/>
      <c r="B31" s="43" t="s">
        <v>1544</v>
      </c>
      <c r="C31" s="44"/>
      <c r="D31" s="11">
        <v>51</v>
      </c>
      <c r="E31" s="145" t="s">
        <v>105</v>
      </c>
      <c r="F31" s="146"/>
      <c r="G31" s="26"/>
    </row>
    <row r="32" spans="1:7" ht="20.100000000000001" customHeight="1" x14ac:dyDescent="0.2">
      <c r="A32" s="26"/>
      <c r="B32" s="43" t="s">
        <v>1545</v>
      </c>
      <c r="C32" s="44"/>
      <c r="D32" s="11">
        <v>41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1546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57" t="s">
        <v>1548</v>
      </c>
      <c r="C37" s="158"/>
      <c r="D37" s="15">
        <v>23</v>
      </c>
      <c r="E37" s="133"/>
      <c r="F37" s="134"/>
      <c r="G37" s="26"/>
    </row>
    <row r="38" spans="1:7" ht="20.100000000000001" customHeight="1" x14ac:dyDescent="0.2">
      <c r="A38" s="26"/>
      <c r="B38" s="159" t="s">
        <v>1549</v>
      </c>
      <c r="C38" s="160"/>
      <c r="D38" s="11">
        <v>42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1550</v>
      </c>
      <c r="C39" s="130"/>
      <c r="D39" s="11">
        <v>28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29" t="s">
        <v>1551</v>
      </c>
      <c r="C40" s="130"/>
      <c r="D40" s="11">
        <v>6</v>
      </c>
      <c r="E40" s="145"/>
      <c r="F40" s="146"/>
      <c r="G40" s="26"/>
    </row>
    <row r="41" spans="1:7" ht="20.100000000000001" customHeight="1" x14ac:dyDescent="0.2">
      <c r="A41" s="26"/>
      <c r="B41" s="129" t="s">
        <v>1552</v>
      </c>
      <c r="C41" s="130"/>
      <c r="D41" s="11">
        <v>16</v>
      </c>
      <c r="E41" s="145"/>
      <c r="F41" s="146"/>
      <c r="G41" s="26"/>
    </row>
    <row r="42" spans="1:7" ht="20.100000000000001" customHeight="1" x14ac:dyDescent="0.2">
      <c r="A42" s="26"/>
      <c r="B42" s="129" t="s">
        <v>1553</v>
      </c>
      <c r="C42" s="130"/>
      <c r="D42" s="11">
        <v>17</v>
      </c>
      <c r="E42" s="11"/>
      <c r="F42" s="16"/>
      <c r="G42" s="26"/>
    </row>
    <row r="43" spans="1:7" ht="20.100000000000001" customHeight="1" x14ac:dyDescent="0.2">
      <c r="A43" s="26"/>
      <c r="B43" s="129" t="s">
        <v>1554</v>
      </c>
      <c r="C43" s="130"/>
      <c r="D43" s="11">
        <v>11</v>
      </c>
      <c r="E43" s="145"/>
      <c r="F43" s="146"/>
      <c r="G43" s="26"/>
    </row>
    <row r="44" spans="1:7" ht="20.100000000000001" customHeight="1" x14ac:dyDescent="0.2">
      <c r="A44" s="26"/>
      <c r="B44" s="129" t="s">
        <v>1555</v>
      </c>
      <c r="C44" s="130"/>
      <c r="D44" s="11">
        <v>17</v>
      </c>
      <c r="E44" s="145"/>
      <c r="F44" s="146"/>
      <c r="G44" s="26"/>
    </row>
    <row r="45" spans="1:7" ht="37.5" customHeight="1" x14ac:dyDescent="0.2">
      <c r="A45" s="26"/>
      <c r="B45" s="200" t="s">
        <v>1556</v>
      </c>
      <c r="C45" s="201"/>
      <c r="D45" s="11">
        <v>15</v>
      </c>
      <c r="E45" s="145"/>
      <c r="F45" s="146"/>
      <c r="G45" s="26"/>
    </row>
    <row r="46" spans="1:7" ht="20.100000000000001" customHeight="1" thickBot="1" x14ac:dyDescent="0.25">
      <c r="A46" s="26"/>
      <c r="B46" s="41" t="s">
        <v>1557</v>
      </c>
      <c r="C46" s="42"/>
      <c r="D46" s="11">
        <v>16</v>
      </c>
      <c r="E46" s="145"/>
      <c r="F46" s="14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45">
    <mergeCell ref="E27:F27"/>
    <mergeCell ref="E26:F26"/>
    <mergeCell ref="E28:F28"/>
    <mergeCell ref="E29:F29"/>
    <mergeCell ref="B47:F47"/>
    <mergeCell ref="E43:F43"/>
    <mergeCell ref="E30:F30"/>
    <mergeCell ref="E31:F31"/>
    <mergeCell ref="B34:F34"/>
    <mergeCell ref="B42:C42"/>
    <mergeCell ref="B43:C43"/>
    <mergeCell ref="B40:C40"/>
    <mergeCell ref="E39:F39"/>
    <mergeCell ref="B36:C36"/>
    <mergeCell ref="E23:F23"/>
    <mergeCell ref="F9:F10"/>
    <mergeCell ref="B2:F2"/>
    <mergeCell ref="B3:F3"/>
    <mergeCell ref="B5:F5"/>
    <mergeCell ref="B7:F8"/>
    <mergeCell ref="B23:C23"/>
    <mergeCell ref="B11:F11"/>
    <mergeCell ref="B20:F20"/>
    <mergeCell ref="C21:F21"/>
    <mergeCell ref="B22:C22"/>
    <mergeCell ref="E22:F22"/>
    <mergeCell ref="E25:F25"/>
    <mergeCell ref="B27:C27"/>
    <mergeCell ref="B28:C28"/>
    <mergeCell ref="E32:F32"/>
    <mergeCell ref="E36:F36"/>
    <mergeCell ref="E46:F46"/>
    <mergeCell ref="B45:C45"/>
    <mergeCell ref="B37:C37"/>
    <mergeCell ref="E37:F37"/>
    <mergeCell ref="B38:C38"/>
    <mergeCell ref="E45:F45"/>
    <mergeCell ref="E41:F41"/>
    <mergeCell ref="E40:F40"/>
    <mergeCell ref="B41:C41"/>
    <mergeCell ref="E44:F44"/>
    <mergeCell ref="B44:C44"/>
    <mergeCell ref="C35:F35"/>
    <mergeCell ref="E38:F38"/>
    <mergeCell ref="B39:C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8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1558</v>
      </c>
      <c r="D13" s="5" t="s">
        <v>1559</v>
      </c>
      <c r="E13" s="5">
        <v>517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517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1560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1561</v>
      </c>
      <c r="C23" s="138"/>
      <c r="D23" s="15">
        <v>34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1562</v>
      </c>
      <c r="C24" s="49"/>
      <c r="D24" s="47">
        <v>15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1563</v>
      </c>
      <c r="C25" s="49"/>
      <c r="D25" s="47">
        <v>18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1564</v>
      </c>
      <c r="C26" s="49"/>
      <c r="D26" s="47">
        <v>19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1565</v>
      </c>
      <c r="C27" s="130"/>
      <c r="D27" s="11">
        <v>13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1566</v>
      </c>
      <c r="C28" s="130"/>
      <c r="D28" s="11">
        <v>14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1567</v>
      </c>
      <c r="C29" s="44"/>
      <c r="D29" s="11">
        <v>29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1568</v>
      </c>
      <c r="C30" s="44"/>
      <c r="D30" s="11">
        <v>23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1569</v>
      </c>
      <c r="C31" s="44"/>
      <c r="D31" s="11">
        <v>10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1570</v>
      </c>
      <c r="C32" s="44"/>
      <c r="D32" s="11">
        <v>16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E29:F29"/>
    <mergeCell ref="E30:F30"/>
    <mergeCell ref="E31:F31"/>
    <mergeCell ref="F9:F10"/>
    <mergeCell ref="B2:F2"/>
    <mergeCell ref="B3:F3"/>
    <mergeCell ref="B5:F5"/>
    <mergeCell ref="B7:F8"/>
    <mergeCell ref="B33:F33"/>
    <mergeCell ref="B11:F11"/>
    <mergeCell ref="B20:F20"/>
    <mergeCell ref="C21:F21"/>
    <mergeCell ref="B22:C22"/>
    <mergeCell ref="E22:F22"/>
    <mergeCell ref="E23:F23"/>
    <mergeCell ref="E27:F27"/>
    <mergeCell ref="E28:F28"/>
    <mergeCell ref="E24:F24"/>
    <mergeCell ref="E25:F25"/>
    <mergeCell ref="E26:F26"/>
    <mergeCell ref="B23:C23"/>
    <mergeCell ref="B27:C27"/>
    <mergeCell ref="B28:C28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9">
    <tabColor indexed="10"/>
    <pageSetUpPr fitToPage="1"/>
  </sheetPr>
  <dimension ref="A1:G41"/>
  <sheetViews>
    <sheetView topLeftCell="A22" zoomScale="85" zoomScaleNormal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1571</v>
      </c>
      <c r="D13" s="5" t="s">
        <v>1573</v>
      </c>
      <c r="E13" s="5">
        <v>78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1582</v>
      </c>
      <c r="D14" s="5" t="s">
        <v>1583</v>
      </c>
      <c r="E14" s="5">
        <v>42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120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1574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1575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1576</v>
      </c>
      <c r="C24" s="130"/>
      <c r="D24" s="11">
        <v>5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129" t="s">
        <v>1577</v>
      </c>
      <c r="C25" s="130"/>
      <c r="D25" s="11">
        <v>3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1578</v>
      </c>
      <c r="C26" s="44"/>
      <c r="D26" s="11">
        <v>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1579</v>
      </c>
      <c r="C27" s="44"/>
      <c r="D27" s="11">
        <v>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1580</v>
      </c>
      <c r="C28" s="44"/>
      <c r="D28" s="11">
        <v>2</v>
      </c>
      <c r="E28" s="145" t="s">
        <v>105</v>
      </c>
      <c r="F28" s="146"/>
      <c r="G28" s="26"/>
    </row>
    <row r="29" spans="1:7" ht="20.100000000000001" customHeight="1" thickBot="1" x14ac:dyDescent="0.25">
      <c r="A29" s="26"/>
      <c r="B29" s="43" t="s">
        <v>1581</v>
      </c>
      <c r="C29" s="44"/>
      <c r="D29" s="11">
        <v>15</v>
      </c>
      <c r="E29" s="145" t="s">
        <v>105</v>
      </c>
      <c r="F29" s="146"/>
      <c r="G29" s="26"/>
    </row>
    <row r="30" spans="1:7" ht="20.100000000000001" customHeight="1" thickBot="1" x14ac:dyDescent="0.4">
      <c r="A30" s="27"/>
      <c r="B30" s="165"/>
      <c r="C30" s="117"/>
      <c r="D30" s="117"/>
      <c r="E30" s="117"/>
      <c r="F30" s="166"/>
      <c r="G30" s="27"/>
    </row>
    <row r="31" spans="1:7" ht="18.75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18.75" thickBot="1" x14ac:dyDescent="0.25">
      <c r="A32" s="26"/>
      <c r="B32" s="13" t="s">
        <v>95</v>
      </c>
      <c r="C32" s="149" t="s">
        <v>1584</v>
      </c>
      <c r="D32" s="150"/>
      <c r="E32" s="150"/>
      <c r="F32" s="151"/>
      <c r="G32" s="26"/>
    </row>
    <row r="33" spans="1:7" ht="16.5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26"/>
      <c r="B34" s="137" t="s">
        <v>1585</v>
      </c>
      <c r="C34" s="138"/>
      <c r="D34" s="15">
        <v>0</v>
      </c>
      <c r="E34" s="133"/>
      <c r="F34" s="134"/>
      <c r="G34" s="26"/>
    </row>
    <row r="35" spans="1:7" ht="20.100000000000001" customHeight="1" x14ac:dyDescent="0.2">
      <c r="A35" s="26"/>
      <c r="B35" s="129" t="s">
        <v>1586</v>
      </c>
      <c r="C35" s="130"/>
      <c r="D35" s="11">
        <v>9</v>
      </c>
      <c r="E35" s="145" t="s">
        <v>105</v>
      </c>
      <c r="F35" s="146"/>
      <c r="G35" s="26"/>
    </row>
    <row r="36" spans="1:7" ht="20.100000000000001" customHeight="1" x14ac:dyDescent="0.2">
      <c r="A36" s="26"/>
      <c r="B36" s="129" t="s">
        <v>1587</v>
      </c>
      <c r="C36" s="130"/>
      <c r="D36" s="11">
        <v>7</v>
      </c>
      <c r="E36" s="145" t="s">
        <v>105</v>
      </c>
      <c r="F36" s="146"/>
      <c r="G36" s="26"/>
    </row>
    <row r="37" spans="1:7" ht="20.100000000000001" customHeight="1" x14ac:dyDescent="0.2">
      <c r="A37" s="26"/>
      <c r="B37" s="43" t="s">
        <v>1588</v>
      </c>
      <c r="C37" s="44"/>
      <c r="D37" s="11">
        <v>0</v>
      </c>
      <c r="E37" s="145"/>
      <c r="F37" s="146"/>
      <c r="G37" s="26"/>
    </row>
    <row r="38" spans="1:7" ht="20.100000000000001" customHeight="1" x14ac:dyDescent="0.2">
      <c r="A38" s="26"/>
      <c r="B38" s="43" t="s">
        <v>1589</v>
      </c>
      <c r="C38" s="44"/>
      <c r="D38" s="11">
        <v>0</v>
      </c>
      <c r="E38" s="145"/>
      <c r="F38" s="146"/>
      <c r="G38" s="26"/>
    </row>
    <row r="39" spans="1:7" ht="20.100000000000001" customHeight="1" x14ac:dyDescent="0.2">
      <c r="A39" s="26"/>
      <c r="B39" s="43" t="s">
        <v>1590</v>
      </c>
      <c r="C39" s="44"/>
      <c r="D39" s="11">
        <v>7</v>
      </c>
      <c r="E39" s="145"/>
      <c r="F39" s="146"/>
      <c r="G39" s="26"/>
    </row>
    <row r="40" spans="1:7" ht="20.100000000000001" customHeight="1" thickBot="1" x14ac:dyDescent="0.25">
      <c r="A40" s="26"/>
      <c r="B40" s="43" t="s">
        <v>1591</v>
      </c>
      <c r="C40" s="44"/>
      <c r="D40" s="11">
        <v>4</v>
      </c>
      <c r="E40" s="145"/>
      <c r="F40" s="146"/>
      <c r="G40" s="26"/>
    </row>
    <row r="41" spans="1:7" ht="18.75" thickBot="1" x14ac:dyDescent="0.4">
      <c r="A41" s="27"/>
      <c r="B41" s="165"/>
      <c r="C41" s="117"/>
      <c r="D41" s="117"/>
      <c r="E41" s="117"/>
      <c r="F41" s="166"/>
      <c r="G41" s="27"/>
    </row>
  </sheetData>
  <mergeCells count="36">
    <mergeCell ref="B30:F30"/>
    <mergeCell ref="B11:F11"/>
    <mergeCell ref="B20:F20"/>
    <mergeCell ref="C21:F21"/>
    <mergeCell ref="B22:C22"/>
    <mergeCell ref="E22:F22"/>
    <mergeCell ref="E23:F23"/>
    <mergeCell ref="E24:F24"/>
    <mergeCell ref="E25:F25"/>
    <mergeCell ref="E29:F29"/>
    <mergeCell ref="B23:C23"/>
    <mergeCell ref="B24:C24"/>
    <mergeCell ref="B25:C25"/>
    <mergeCell ref="E26:F26"/>
    <mergeCell ref="E27:F27"/>
    <mergeCell ref="E28:F28"/>
    <mergeCell ref="F9:F10"/>
    <mergeCell ref="B2:F2"/>
    <mergeCell ref="B3:F3"/>
    <mergeCell ref="B5:F5"/>
    <mergeCell ref="B7:F8"/>
    <mergeCell ref="B41:F41"/>
    <mergeCell ref="B31:F31"/>
    <mergeCell ref="C32:F32"/>
    <mergeCell ref="B36:C36"/>
    <mergeCell ref="E40:F40"/>
    <mergeCell ref="B35:C35"/>
    <mergeCell ref="E35:F35"/>
    <mergeCell ref="E36:F36"/>
    <mergeCell ref="E37:F37"/>
    <mergeCell ref="E38:F38"/>
    <mergeCell ref="E39:F39"/>
    <mergeCell ref="B33:C33"/>
    <mergeCell ref="E33:F33"/>
    <mergeCell ref="B34:C34"/>
    <mergeCell ref="E34:F3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1">
    <tabColor indexed="10"/>
    <pageSetUpPr fitToPage="1"/>
  </sheetPr>
  <dimension ref="A1:G44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3.570312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1.75" customHeight="1" x14ac:dyDescent="0.2">
      <c r="A13" s="26"/>
      <c r="B13" s="4">
        <v>1</v>
      </c>
      <c r="C13" s="5" t="s">
        <v>1592</v>
      </c>
      <c r="D13" s="64" t="s">
        <v>1593</v>
      </c>
      <c r="E13" s="5">
        <v>193</v>
      </c>
      <c r="F13" s="6" t="s">
        <v>2208</v>
      </c>
      <c r="G13" s="26"/>
    </row>
    <row r="14" spans="1:7" ht="36" customHeight="1" x14ac:dyDescent="0.2">
      <c r="A14" s="26"/>
      <c r="B14" s="4">
        <v>2</v>
      </c>
      <c r="C14" s="64" t="s">
        <v>1602</v>
      </c>
      <c r="D14" s="5" t="s">
        <v>1603</v>
      </c>
      <c r="E14" s="5">
        <v>82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275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1594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57" t="s">
        <v>1595</v>
      </c>
      <c r="C23" s="158"/>
      <c r="D23" s="15">
        <v>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1596</v>
      </c>
      <c r="C24" s="49"/>
      <c r="D24" s="47">
        <v>11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1597</v>
      </c>
      <c r="C25" s="49"/>
      <c r="D25" s="47">
        <v>3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1598</v>
      </c>
      <c r="C26" s="49"/>
      <c r="D26" s="47">
        <v>24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1599</v>
      </c>
      <c r="C27" s="130"/>
      <c r="D27" s="11">
        <v>14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1600</v>
      </c>
      <c r="C28" s="130"/>
      <c r="D28" s="11">
        <v>9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1601</v>
      </c>
      <c r="C29" s="44"/>
      <c r="D29" s="11">
        <v>5</v>
      </c>
      <c r="E29" s="145" t="s">
        <v>105</v>
      </c>
      <c r="F29" s="146"/>
      <c r="G29" s="26"/>
    </row>
    <row r="30" spans="1:7" ht="15.75" thickBot="1" x14ac:dyDescent="0.25">
      <c r="A30" s="26"/>
      <c r="B30" s="30"/>
      <c r="C30" s="30"/>
      <c r="D30" s="30"/>
      <c r="E30" s="30"/>
      <c r="F30" s="30"/>
      <c r="G30" s="26"/>
    </row>
    <row r="31" spans="1:7" ht="24.95" customHeight="1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20.100000000000001" customHeight="1" thickBot="1" x14ac:dyDescent="0.25">
      <c r="A32" s="26"/>
      <c r="B32" s="13" t="s">
        <v>95</v>
      </c>
      <c r="C32" s="167" t="s">
        <v>1604</v>
      </c>
      <c r="D32" s="168"/>
      <c r="E32" s="168"/>
      <c r="F32" s="169"/>
      <c r="G32" s="26"/>
    </row>
    <row r="33" spans="1:7" ht="20.100000000000001" customHeight="1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</row>
    <row r="34" spans="1:7" ht="20.100000000000001" customHeight="1" x14ac:dyDescent="0.2">
      <c r="A34" s="26"/>
      <c r="B34" s="157" t="s">
        <v>1605</v>
      </c>
      <c r="C34" s="158"/>
      <c r="D34" s="15">
        <v>4</v>
      </c>
      <c r="E34" s="133"/>
      <c r="F34" s="134"/>
      <c r="G34" s="26"/>
    </row>
    <row r="35" spans="1:7" ht="20.100000000000001" customHeight="1" x14ac:dyDescent="0.2">
      <c r="A35" s="26"/>
      <c r="B35" s="159" t="s">
        <v>1606</v>
      </c>
      <c r="C35" s="160"/>
      <c r="D35" s="11">
        <v>2</v>
      </c>
      <c r="E35" s="135"/>
      <c r="F35" s="136"/>
      <c r="G35" s="26"/>
    </row>
    <row r="36" spans="1:7" ht="20.100000000000001" customHeight="1" x14ac:dyDescent="0.2">
      <c r="A36" s="26"/>
      <c r="B36" s="159" t="s">
        <v>1607</v>
      </c>
      <c r="C36" s="160"/>
      <c r="D36" s="11">
        <v>0</v>
      </c>
      <c r="E36" s="135"/>
      <c r="F36" s="136"/>
      <c r="G36" s="26"/>
    </row>
    <row r="37" spans="1:7" ht="20.100000000000001" customHeight="1" x14ac:dyDescent="0.2">
      <c r="A37" s="26"/>
      <c r="B37" s="41" t="s">
        <v>1608</v>
      </c>
      <c r="C37" s="42"/>
      <c r="D37" s="11">
        <v>5</v>
      </c>
      <c r="E37" s="145" t="s">
        <v>105</v>
      </c>
      <c r="F37" s="146"/>
      <c r="G37" s="26"/>
    </row>
    <row r="38" spans="1:7" ht="20.100000000000001" customHeight="1" x14ac:dyDescent="0.2">
      <c r="A38" s="26"/>
      <c r="B38" s="41" t="s">
        <v>1609</v>
      </c>
      <c r="C38" s="42"/>
      <c r="D38" s="11">
        <v>7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41" t="s">
        <v>1610</v>
      </c>
      <c r="C39" s="42"/>
      <c r="D39" s="11">
        <v>5</v>
      </c>
      <c r="E39" s="145"/>
      <c r="F39" s="146"/>
      <c r="G39" s="26"/>
    </row>
    <row r="40" spans="1:7" ht="20.100000000000001" customHeight="1" x14ac:dyDescent="0.2">
      <c r="A40" s="26"/>
      <c r="B40" s="41" t="s">
        <v>1611</v>
      </c>
      <c r="C40" s="42"/>
      <c r="D40" s="11">
        <v>3</v>
      </c>
      <c r="E40" s="145"/>
      <c r="F40" s="146"/>
      <c r="G40" s="26"/>
    </row>
    <row r="41" spans="1:7" ht="20.100000000000001" customHeight="1" x14ac:dyDescent="0.2">
      <c r="A41" s="26"/>
      <c r="B41" s="159" t="s">
        <v>1612</v>
      </c>
      <c r="C41" s="160"/>
      <c r="D41" s="11">
        <v>1</v>
      </c>
      <c r="E41" s="90"/>
      <c r="F41" s="91"/>
      <c r="G41" s="26"/>
    </row>
    <row r="42" spans="1:7" ht="20.100000000000001" customHeight="1" x14ac:dyDescent="0.2">
      <c r="A42" s="26"/>
      <c r="B42" s="62" t="s">
        <v>1613</v>
      </c>
      <c r="C42" s="63"/>
      <c r="D42" s="40">
        <v>0</v>
      </c>
      <c r="E42" s="145"/>
      <c r="F42" s="146"/>
      <c r="G42" s="26"/>
    </row>
    <row r="43" spans="1:7" ht="20.100000000000001" customHeight="1" thickBot="1" x14ac:dyDescent="0.25">
      <c r="A43" s="26"/>
      <c r="B43" s="202" t="s">
        <v>1614</v>
      </c>
      <c r="C43" s="203"/>
      <c r="D43" s="12">
        <v>2</v>
      </c>
      <c r="E43" s="147"/>
      <c r="F43" s="148"/>
      <c r="G43" s="26"/>
    </row>
    <row r="44" spans="1:7" ht="20.100000000000001" customHeight="1" thickBot="1" x14ac:dyDescent="0.4">
      <c r="A44" s="27"/>
      <c r="B44" s="117"/>
      <c r="C44" s="117"/>
      <c r="D44" s="117"/>
      <c r="E44" s="117"/>
      <c r="F44" s="117"/>
      <c r="G44" s="27"/>
    </row>
  </sheetData>
  <mergeCells count="39">
    <mergeCell ref="B44:F44"/>
    <mergeCell ref="B11:F11"/>
    <mergeCell ref="B20:F20"/>
    <mergeCell ref="C21:F21"/>
    <mergeCell ref="B22:C22"/>
    <mergeCell ref="E22:F22"/>
    <mergeCell ref="E23:F23"/>
    <mergeCell ref="E27:F27"/>
    <mergeCell ref="E28:F28"/>
    <mergeCell ref="B27:C27"/>
    <mergeCell ref="E24:F24"/>
    <mergeCell ref="B23:C23"/>
    <mergeCell ref="B28:C28"/>
    <mergeCell ref="E29:F29"/>
    <mergeCell ref="B31:F31"/>
    <mergeCell ref="C32:F32"/>
    <mergeCell ref="B2:F2"/>
    <mergeCell ref="B3:F3"/>
    <mergeCell ref="B5:F5"/>
    <mergeCell ref="B7:F8"/>
    <mergeCell ref="F9:F10"/>
    <mergeCell ref="E25:F25"/>
    <mergeCell ref="E26:F26"/>
    <mergeCell ref="B34:C34"/>
    <mergeCell ref="E34:F34"/>
    <mergeCell ref="B35:C35"/>
    <mergeCell ref="E35:F35"/>
    <mergeCell ref="B33:C33"/>
    <mergeCell ref="E33:F33"/>
    <mergeCell ref="B36:C36"/>
    <mergeCell ref="E36:F36"/>
    <mergeCell ref="E37:F37"/>
    <mergeCell ref="E38:F38"/>
    <mergeCell ref="E43:F43"/>
    <mergeCell ref="E42:F42"/>
    <mergeCell ref="E39:F39"/>
    <mergeCell ref="E40:F40"/>
    <mergeCell ref="B41:C41"/>
    <mergeCell ref="B43:C4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2">
    <tabColor indexed="10"/>
    <pageSetUpPr fitToPage="1"/>
  </sheetPr>
  <dimension ref="A1:G45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7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1615</v>
      </c>
      <c r="D13" s="5" t="s">
        <v>1616</v>
      </c>
      <c r="E13" s="5">
        <v>151</v>
      </c>
      <c r="F13" s="6" t="s">
        <v>2216</v>
      </c>
      <c r="G13" s="26"/>
    </row>
    <row r="14" spans="1:7" ht="20.100000000000001" customHeight="1" x14ac:dyDescent="0.2">
      <c r="A14" s="26"/>
      <c r="B14" s="4">
        <v>2</v>
      </c>
      <c r="C14" s="5" t="s">
        <v>1627</v>
      </c>
      <c r="D14" s="5" t="s">
        <v>1628</v>
      </c>
      <c r="E14" s="5">
        <v>180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331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1617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1618</v>
      </c>
      <c r="C23" s="138"/>
      <c r="D23" s="15">
        <v>17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1619</v>
      </c>
      <c r="C24" s="130"/>
      <c r="D24" s="47">
        <v>12</v>
      </c>
      <c r="E24" s="145"/>
      <c r="F24" s="146"/>
      <c r="G24" s="26"/>
    </row>
    <row r="25" spans="1:7" ht="20.100000000000001" customHeight="1" x14ac:dyDescent="0.2">
      <c r="A25" s="26"/>
      <c r="B25" s="129" t="s">
        <v>1620</v>
      </c>
      <c r="C25" s="130"/>
      <c r="D25" s="11">
        <v>9</v>
      </c>
      <c r="E25" s="145"/>
      <c r="F25" s="146"/>
      <c r="G25" s="26"/>
    </row>
    <row r="26" spans="1:7" ht="20.100000000000001" customHeight="1" x14ac:dyDescent="0.2">
      <c r="A26" s="26"/>
      <c r="B26" s="129" t="s">
        <v>1621</v>
      </c>
      <c r="C26" s="130"/>
      <c r="D26" s="11">
        <v>8</v>
      </c>
      <c r="E26" s="135"/>
      <c r="F26" s="136"/>
      <c r="G26" s="26"/>
    </row>
    <row r="27" spans="1:7" ht="20.100000000000001" customHeight="1" x14ac:dyDescent="0.2">
      <c r="A27" s="26"/>
      <c r="B27" s="129" t="s">
        <v>1622</v>
      </c>
      <c r="C27" s="130"/>
      <c r="D27" s="11">
        <v>8</v>
      </c>
      <c r="E27" s="145"/>
      <c r="F27" s="146"/>
      <c r="G27" s="26"/>
    </row>
    <row r="28" spans="1:7" ht="20.100000000000001" customHeight="1" x14ac:dyDescent="0.2">
      <c r="A28" s="26"/>
      <c r="B28" s="43" t="s">
        <v>1623</v>
      </c>
      <c r="C28" s="44"/>
      <c r="D28" s="11">
        <v>5</v>
      </c>
      <c r="E28" s="145"/>
      <c r="F28" s="146"/>
      <c r="G28" s="26"/>
    </row>
    <row r="29" spans="1:7" ht="20.100000000000001" customHeight="1" x14ac:dyDescent="0.2">
      <c r="A29" s="26"/>
      <c r="B29" s="43" t="s">
        <v>1624</v>
      </c>
      <c r="C29" s="44"/>
      <c r="D29" s="11">
        <v>8</v>
      </c>
      <c r="E29" s="145"/>
      <c r="F29" s="146"/>
      <c r="G29" s="26"/>
    </row>
    <row r="30" spans="1:7" ht="20.100000000000001" customHeight="1" x14ac:dyDescent="0.2">
      <c r="A30" s="26"/>
      <c r="B30" s="43" t="s">
        <v>1625</v>
      </c>
      <c r="C30" s="44"/>
      <c r="D30" s="11">
        <v>18</v>
      </c>
      <c r="E30" s="145" t="s">
        <v>105</v>
      </c>
      <c r="F30" s="146"/>
      <c r="G30" s="26"/>
    </row>
    <row r="31" spans="1:7" ht="20.100000000000001" customHeight="1" thickBot="1" x14ac:dyDescent="0.25">
      <c r="A31" s="26"/>
      <c r="B31" s="129" t="s">
        <v>1626</v>
      </c>
      <c r="C31" s="130"/>
      <c r="D31" s="11">
        <v>2</v>
      </c>
      <c r="E31" s="135"/>
      <c r="F31" s="136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0.100000000000001" customHeight="1" thickBot="1" x14ac:dyDescent="0.25">
      <c r="A33" s="26"/>
      <c r="B33" s="13" t="s">
        <v>95</v>
      </c>
      <c r="C33" s="149" t="s">
        <v>1627</v>
      </c>
      <c r="D33" s="150"/>
      <c r="E33" s="150"/>
      <c r="F33" s="151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1629</v>
      </c>
      <c r="C35" s="138"/>
      <c r="D35" s="15">
        <v>2</v>
      </c>
      <c r="E35" s="133"/>
      <c r="F35" s="134"/>
      <c r="G35" s="26"/>
    </row>
    <row r="36" spans="1:7" ht="20.100000000000001" customHeight="1" x14ac:dyDescent="0.2">
      <c r="A36" s="26"/>
      <c r="B36" s="129" t="s">
        <v>1630</v>
      </c>
      <c r="C36" s="130"/>
      <c r="D36" s="11">
        <v>12</v>
      </c>
      <c r="E36" s="135" t="s">
        <v>105</v>
      </c>
      <c r="F36" s="136"/>
      <c r="G36" s="26"/>
    </row>
    <row r="37" spans="1:7" ht="20.100000000000001" customHeight="1" x14ac:dyDescent="0.2">
      <c r="A37" s="26"/>
      <c r="B37" s="129" t="s">
        <v>1631</v>
      </c>
      <c r="C37" s="130"/>
      <c r="D37" s="11">
        <v>6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43" t="s">
        <v>1632</v>
      </c>
      <c r="C38" s="44"/>
      <c r="D38" s="11">
        <v>9</v>
      </c>
      <c r="E38" s="145" t="s">
        <v>105</v>
      </c>
      <c r="F38" s="146"/>
      <c r="G38" s="26"/>
    </row>
    <row r="39" spans="1:7" ht="20.100000000000001" customHeight="1" x14ac:dyDescent="0.2">
      <c r="A39" s="26"/>
      <c r="B39" s="43" t="s">
        <v>1633</v>
      </c>
      <c r="C39" s="44"/>
      <c r="D39" s="11">
        <v>11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3" t="s">
        <v>1634</v>
      </c>
      <c r="C40" s="44"/>
      <c r="D40" s="11">
        <v>6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1635</v>
      </c>
      <c r="C41" s="44"/>
      <c r="D41" s="11">
        <v>10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43" t="s">
        <v>1636</v>
      </c>
      <c r="C42" s="44"/>
      <c r="D42" s="11">
        <v>6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1637</v>
      </c>
      <c r="C43" s="44"/>
      <c r="D43" s="11">
        <v>4</v>
      </c>
      <c r="E43" s="145"/>
      <c r="F43" s="146"/>
      <c r="G43" s="26"/>
    </row>
    <row r="44" spans="1:7" ht="20.100000000000001" customHeight="1" thickBot="1" x14ac:dyDescent="0.25">
      <c r="A44" s="26"/>
      <c r="B44" s="43" t="s">
        <v>1638</v>
      </c>
      <c r="C44" s="44"/>
      <c r="D44" s="11">
        <v>6</v>
      </c>
      <c r="E44" s="145"/>
      <c r="F44" s="146"/>
      <c r="G44" s="26"/>
    </row>
    <row r="45" spans="1:7" ht="20.100000000000001" customHeight="1" thickBot="1" x14ac:dyDescent="0.4">
      <c r="A45" s="26"/>
      <c r="B45" s="117"/>
      <c r="C45" s="117"/>
      <c r="D45" s="117"/>
      <c r="E45" s="117"/>
      <c r="F45" s="117"/>
      <c r="G45" s="26"/>
    </row>
  </sheetData>
  <mergeCells count="43">
    <mergeCell ref="E38:F38"/>
    <mergeCell ref="E39:F39"/>
    <mergeCell ref="E40:F40"/>
    <mergeCell ref="E36:F36"/>
    <mergeCell ref="B37:C37"/>
    <mergeCell ref="E37:F37"/>
    <mergeCell ref="B20:F20"/>
    <mergeCell ref="B24:C24"/>
    <mergeCell ref="B27:C27"/>
    <mergeCell ref="E34:F34"/>
    <mergeCell ref="E25:F25"/>
    <mergeCell ref="B25:C25"/>
    <mergeCell ref="B23:C23"/>
    <mergeCell ref="E26:F26"/>
    <mergeCell ref="B32:F32"/>
    <mergeCell ref="C33:F33"/>
    <mergeCell ref="B26:C26"/>
    <mergeCell ref="B22:C22"/>
    <mergeCell ref="E22:F22"/>
    <mergeCell ref="E23:F23"/>
    <mergeCell ref="E31:F31"/>
    <mergeCell ref="B2:F2"/>
    <mergeCell ref="B3:F3"/>
    <mergeCell ref="B5:F5"/>
    <mergeCell ref="B7:F8"/>
    <mergeCell ref="B11:F11"/>
    <mergeCell ref="F9:F10"/>
    <mergeCell ref="E44:F44"/>
    <mergeCell ref="B36:C36"/>
    <mergeCell ref="E24:F24"/>
    <mergeCell ref="C21:F21"/>
    <mergeCell ref="B45:F45"/>
    <mergeCell ref="E27:F27"/>
    <mergeCell ref="E28:F28"/>
    <mergeCell ref="E29:F29"/>
    <mergeCell ref="E30:F30"/>
    <mergeCell ref="E43:F43"/>
    <mergeCell ref="E41:F41"/>
    <mergeCell ref="E42:F42"/>
    <mergeCell ref="B31:C31"/>
    <mergeCell ref="B34:C34"/>
    <mergeCell ref="E35:F35"/>
    <mergeCell ref="B35:C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3">
    <tabColor indexed="10"/>
    <pageSetUpPr fitToPage="1"/>
  </sheetPr>
  <dimension ref="A1:G33"/>
  <sheetViews>
    <sheetView topLeftCell="A5" zoomScale="85" workbookViewId="0">
      <selection activeCell="F14" sqref="F14"/>
    </sheetView>
  </sheetViews>
  <sheetFormatPr defaultRowHeight="12.75" x14ac:dyDescent="0.2"/>
  <cols>
    <col min="1" max="1" width="3.7109375" customWidth="1"/>
    <col min="2" max="2" width="12.85546875" customWidth="1"/>
    <col min="3" max="3" width="44.7109375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1639</v>
      </c>
      <c r="D13" s="5" t="s">
        <v>1640</v>
      </c>
      <c r="E13" s="5">
        <v>271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271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1641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1642</v>
      </c>
      <c r="C23" s="138"/>
      <c r="D23" s="15">
        <v>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1643</v>
      </c>
      <c r="C24" s="49"/>
      <c r="D24" s="47">
        <v>38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1644</v>
      </c>
      <c r="C25" s="49"/>
      <c r="D25" s="47">
        <v>18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1645</v>
      </c>
      <c r="C26" s="49"/>
      <c r="D26" s="47">
        <v>18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1646</v>
      </c>
      <c r="C27" s="130"/>
      <c r="D27" s="11">
        <v>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1647</v>
      </c>
      <c r="C28" s="130"/>
      <c r="D28" s="11">
        <v>13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1648</v>
      </c>
      <c r="C29" s="44"/>
      <c r="D29" s="11">
        <v>4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1649</v>
      </c>
      <c r="C30" s="44"/>
      <c r="D30" s="11">
        <v>18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1650</v>
      </c>
      <c r="C31" s="44"/>
      <c r="D31" s="11">
        <v>7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1651</v>
      </c>
      <c r="C32" s="44"/>
      <c r="D32" s="11">
        <v>6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11:F11"/>
    <mergeCell ref="B20:F20"/>
    <mergeCell ref="C21:F21"/>
    <mergeCell ref="B22:C22"/>
    <mergeCell ref="E22:F22"/>
    <mergeCell ref="E24:F24"/>
    <mergeCell ref="E25:F25"/>
    <mergeCell ref="E23:F23"/>
    <mergeCell ref="B23:C23"/>
    <mergeCell ref="B33:F33"/>
    <mergeCell ref="E32:F32"/>
    <mergeCell ref="E27:F27"/>
    <mergeCell ref="E28:F28"/>
    <mergeCell ref="E29:F29"/>
    <mergeCell ref="E30:F30"/>
    <mergeCell ref="E31:F31"/>
    <mergeCell ref="B27:C27"/>
    <mergeCell ref="B28:C28"/>
    <mergeCell ref="E26:F26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4">
    <tabColor indexed="10"/>
    <pageSetUpPr fitToPage="1"/>
  </sheetPr>
  <dimension ref="A1:G47"/>
  <sheetViews>
    <sheetView topLeftCell="A10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1652</v>
      </c>
      <c r="D13" s="5" t="s">
        <v>1653</v>
      </c>
      <c r="E13" s="5">
        <v>80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1665</v>
      </c>
      <c r="D14" s="5" t="s">
        <v>1666</v>
      </c>
      <c r="E14" s="5">
        <v>57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137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1654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1655</v>
      </c>
      <c r="C23" s="138"/>
      <c r="D23" s="15">
        <v>10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1656</v>
      </c>
      <c r="C24" s="49"/>
      <c r="D24" s="47">
        <v>8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1657</v>
      </c>
      <c r="C25" s="49"/>
      <c r="D25" s="47">
        <v>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1658</v>
      </c>
      <c r="C26" s="49"/>
      <c r="D26" s="47">
        <v>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1659</v>
      </c>
      <c r="C27" s="130"/>
      <c r="D27" s="11">
        <v>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1660</v>
      </c>
      <c r="C28" s="130"/>
      <c r="D28" s="11">
        <v>5</v>
      </c>
      <c r="E28" s="135"/>
      <c r="F28" s="136"/>
      <c r="G28" s="26"/>
    </row>
    <row r="29" spans="1:7" ht="20.100000000000001" customHeight="1" x14ac:dyDescent="0.2">
      <c r="A29" s="26"/>
      <c r="B29" s="43" t="s">
        <v>1661</v>
      </c>
      <c r="C29" s="44"/>
      <c r="D29" s="11">
        <v>5</v>
      </c>
      <c r="E29" s="145"/>
      <c r="F29" s="146"/>
      <c r="G29" s="26"/>
    </row>
    <row r="30" spans="1:7" ht="20.100000000000001" customHeight="1" x14ac:dyDescent="0.2">
      <c r="A30" s="26"/>
      <c r="B30" s="43" t="s">
        <v>1662</v>
      </c>
      <c r="C30" s="44"/>
      <c r="D30" s="11">
        <v>11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1663</v>
      </c>
      <c r="C31" s="44"/>
      <c r="D31" s="11">
        <v>1</v>
      </c>
      <c r="E31" s="145"/>
      <c r="F31" s="146"/>
      <c r="G31" s="26"/>
    </row>
    <row r="32" spans="1:7" ht="20.100000000000001" customHeight="1" x14ac:dyDescent="0.2">
      <c r="A32" s="26"/>
      <c r="B32" s="43" t="s">
        <v>1664</v>
      </c>
      <c r="C32" s="44"/>
      <c r="D32" s="11">
        <v>6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1665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1667</v>
      </c>
      <c r="C37" s="138"/>
      <c r="D37" s="15">
        <v>1</v>
      </c>
      <c r="E37" s="133"/>
      <c r="F37" s="134"/>
      <c r="G37" s="26"/>
    </row>
    <row r="38" spans="1:7" ht="20.100000000000001" customHeight="1" x14ac:dyDescent="0.2">
      <c r="A38" s="26"/>
      <c r="B38" s="48" t="s">
        <v>1668</v>
      </c>
      <c r="C38" s="49"/>
      <c r="D38" s="47">
        <v>2</v>
      </c>
      <c r="E38" s="47"/>
      <c r="F38" s="52"/>
      <c r="G38" s="26"/>
    </row>
    <row r="39" spans="1:7" ht="20.100000000000001" customHeight="1" x14ac:dyDescent="0.2">
      <c r="A39" s="26"/>
      <c r="B39" s="48" t="s">
        <v>1669</v>
      </c>
      <c r="C39" s="49"/>
      <c r="D39" s="47">
        <v>7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48" t="s">
        <v>1670</v>
      </c>
      <c r="C40" s="49"/>
      <c r="D40" s="47">
        <v>3</v>
      </c>
      <c r="E40" s="47"/>
      <c r="F40" s="52"/>
      <c r="G40" s="26"/>
    </row>
    <row r="41" spans="1:7" ht="20.100000000000001" customHeight="1" x14ac:dyDescent="0.2">
      <c r="A41" s="26"/>
      <c r="B41" s="129" t="s">
        <v>1671</v>
      </c>
      <c r="C41" s="130"/>
      <c r="D41" s="11">
        <v>5</v>
      </c>
      <c r="E41" s="145"/>
      <c r="F41" s="146"/>
      <c r="G41" s="26"/>
    </row>
    <row r="42" spans="1:7" ht="20.100000000000001" customHeight="1" x14ac:dyDescent="0.2">
      <c r="A42" s="26"/>
      <c r="B42" s="129" t="s">
        <v>1672</v>
      </c>
      <c r="C42" s="130"/>
      <c r="D42" s="11">
        <v>0</v>
      </c>
      <c r="E42" s="135"/>
      <c r="F42" s="136"/>
      <c r="G42" s="26"/>
    </row>
    <row r="43" spans="1:7" ht="20.100000000000001" customHeight="1" x14ac:dyDescent="0.2">
      <c r="A43" s="26"/>
      <c r="B43" s="43" t="s">
        <v>1673</v>
      </c>
      <c r="C43" s="44"/>
      <c r="D43" s="11">
        <v>2</v>
      </c>
      <c r="E43" s="145"/>
      <c r="F43" s="146"/>
      <c r="G43" s="26"/>
    </row>
    <row r="44" spans="1:7" ht="20.100000000000001" customHeight="1" x14ac:dyDescent="0.2">
      <c r="A44" s="26"/>
      <c r="B44" s="43" t="s">
        <v>2211</v>
      </c>
      <c r="C44" s="44"/>
      <c r="D44" s="11">
        <v>5</v>
      </c>
      <c r="E44" s="145"/>
      <c r="F44" s="146"/>
      <c r="G44" s="26"/>
    </row>
    <row r="45" spans="1:7" ht="20.100000000000001" customHeight="1" x14ac:dyDescent="0.2">
      <c r="A45" s="26"/>
      <c r="B45" s="43" t="s">
        <v>1674</v>
      </c>
      <c r="C45" s="44"/>
      <c r="D45" s="11">
        <v>7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43" t="s">
        <v>1675</v>
      </c>
      <c r="C46" s="44"/>
      <c r="D46" s="11">
        <v>0</v>
      </c>
      <c r="E46" s="145"/>
      <c r="F46" s="14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39">
    <mergeCell ref="E45:F45"/>
    <mergeCell ref="E46:F46"/>
    <mergeCell ref="B36:C36"/>
    <mergeCell ref="E29:F29"/>
    <mergeCell ref="E30:F30"/>
    <mergeCell ref="E31:F31"/>
    <mergeCell ref="E43:F43"/>
    <mergeCell ref="E44:F44"/>
    <mergeCell ref="E41:F41"/>
    <mergeCell ref="B47:F47"/>
    <mergeCell ref="B11:F11"/>
    <mergeCell ref="B20:F20"/>
    <mergeCell ref="C21:F21"/>
    <mergeCell ref="B22:C22"/>
    <mergeCell ref="E24:F24"/>
    <mergeCell ref="E25:F25"/>
    <mergeCell ref="B23:C23"/>
    <mergeCell ref="B27:C27"/>
    <mergeCell ref="B28:C28"/>
    <mergeCell ref="B41:C41"/>
    <mergeCell ref="E39:F39"/>
    <mergeCell ref="E32:F32"/>
    <mergeCell ref="B34:F34"/>
    <mergeCell ref="E26:F26"/>
    <mergeCell ref="E22:F22"/>
    <mergeCell ref="F9:F10"/>
    <mergeCell ref="B2:F2"/>
    <mergeCell ref="B3:F3"/>
    <mergeCell ref="B5:F5"/>
    <mergeCell ref="B7:F8"/>
    <mergeCell ref="E23:F23"/>
    <mergeCell ref="E27:F27"/>
    <mergeCell ref="E28:F28"/>
    <mergeCell ref="B42:C42"/>
    <mergeCell ref="E42:F42"/>
    <mergeCell ref="B37:C37"/>
    <mergeCell ref="E36:F36"/>
    <mergeCell ref="E37:F37"/>
    <mergeCell ref="C35:F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6">
    <tabColor indexed="10"/>
    <pageSetUpPr fitToPage="1"/>
  </sheetPr>
  <dimension ref="A1:G47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42.28515625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1676</v>
      </c>
      <c r="D13" s="5" t="s">
        <v>1677</v>
      </c>
      <c r="E13" s="5">
        <v>634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1689</v>
      </c>
      <c r="D14" s="5" t="s">
        <v>1690</v>
      </c>
      <c r="E14" s="5">
        <v>547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1181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1678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1679</v>
      </c>
      <c r="C23" s="138"/>
      <c r="D23" s="15">
        <v>36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1680</v>
      </c>
      <c r="C24" s="49"/>
      <c r="D24" s="47">
        <v>29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1681</v>
      </c>
      <c r="C25" s="49"/>
      <c r="D25" s="47">
        <v>13</v>
      </c>
      <c r="E25" s="47"/>
      <c r="F25" s="52"/>
      <c r="G25" s="26"/>
    </row>
    <row r="26" spans="1:7" ht="20.100000000000001" customHeight="1" x14ac:dyDescent="0.2">
      <c r="A26" s="26"/>
      <c r="B26" s="48" t="s">
        <v>1682</v>
      </c>
      <c r="C26" s="49"/>
      <c r="D26" s="47">
        <v>60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1683</v>
      </c>
      <c r="C27" s="130"/>
      <c r="D27" s="11">
        <v>45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1684</v>
      </c>
      <c r="C28" s="130"/>
      <c r="D28" s="11">
        <v>57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1685</v>
      </c>
      <c r="C29" s="44"/>
      <c r="D29" s="11">
        <v>14</v>
      </c>
      <c r="E29" s="145"/>
      <c r="F29" s="146"/>
      <c r="G29" s="26"/>
    </row>
    <row r="30" spans="1:7" ht="20.100000000000001" customHeight="1" x14ac:dyDescent="0.2">
      <c r="A30" s="26"/>
      <c r="B30" s="43" t="s">
        <v>1686</v>
      </c>
      <c r="C30" s="44"/>
      <c r="D30" s="11">
        <v>25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1687</v>
      </c>
      <c r="C31" s="44"/>
      <c r="D31" s="11">
        <v>54</v>
      </c>
      <c r="E31" s="145" t="s">
        <v>105</v>
      </c>
      <c r="F31" s="146"/>
      <c r="G31" s="26"/>
    </row>
    <row r="32" spans="1:7" ht="20.100000000000001" customHeight="1" x14ac:dyDescent="0.2">
      <c r="A32" s="26"/>
      <c r="B32" s="43" t="s">
        <v>1688</v>
      </c>
      <c r="C32" s="44"/>
      <c r="D32" s="11">
        <v>11</v>
      </c>
      <c r="E32" s="145"/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1691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1692</v>
      </c>
      <c r="C37" s="138"/>
      <c r="D37" s="15">
        <v>60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48" t="s">
        <v>1693</v>
      </c>
      <c r="C38" s="49"/>
      <c r="D38" s="47">
        <v>28</v>
      </c>
      <c r="E38" s="145"/>
      <c r="F38" s="146"/>
      <c r="G38" s="26"/>
    </row>
    <row r="39" spans="1:7" ht="20.100000000000001" customHeight="1" x14ac:dyDescent="0.2">
      <c r="A39" s="26"/>
      <c r="B39" s="48" t="s">
        <v>1694</v>
      </c>
      <c r="C39" s="49"/>
      <c r="D39" s="47">
        <v>9</v>
      </c>
      <c r="E39" s="47"/>
      <c r="F39" s="52"/>
      <c r="G39" s="26"/>
    </row>
    <row r="40" spans="1:7" ht="20.100000000000001" customHeight="1" x14ac:dyDescent="0.2">
      <c r="A40" s="26"/>
      <c r="B40" s="48" t="s">
        <v>1695</v>
      </c>
      <c r="C40" s="49"/>
      <c r="D40" s="47">
        <v>32</v>
      </c>
      <c r="E40" s="145"/>
      <c r="F40" s="146"/>
      <c r="G40" s="26"/>
    </row>
    <row r="41" spans="1:7" ht="20.100000000000001" customHeight="1" x14ac:dyDescent="0.2">
      <c r="A41" s="26"/>
      <c r="B41" s="129" t="s">
        <v>1696</v>
      </c>
      <c r="C41" s="130"/>
      <c r="D41" s="11">
        <v>44</v>
      </c>
      <c r="E41" s="145"/>
      <c r="F41" s="146"/>
      <c r="G41" s="26"/>
    </row>
    <row r="42" spans="1:7" ht="20.100000000000001" customHeight="1" x14ac:dyDescent="0.2">
      <c r="A42" s="26"/>
      <c r="B42" s="129" t="s">
        <v>1697</v>
      </c>
      <c r="C42" s="130"/>
      <c r="D42" s="11">
        <v>23</v>
      </c>
      <c r="E42" s="135"/>
      <c r="F42" s="136"/>
      <c r="G42" s="26"/>
    </row>
    <row r="43" spans="1:7" ht="20.100000000000001" customHeight="1" x14ac:dyDescent="0.2">
      <c r="A43" s="26"/>
      <c r="B43" s="43" t="s">
        <v>1698</v>
      </c>
      <c r="C43" s="44"/>
      <c r="D43" s="11">
        <v>18</v>
      </c>
      <c r="E43" s="145"/>
      <c r="F43" s="146"/>
      <c r="G43" s="26"/>
    </row>
    <row r="44" spans="1:7" ht="20.100000000000001" customHeight="1" x14ac:dyDescent="0.2">
      <c r="A44" s="26"/>
      <c r="B44" s="43" t="s">
        <v>1699</v>
      </c>
      <c r="C44" s="44"/>
      <c r="D44" s="11">
        <v>54</v>
      </c>
      <c r="E44" s="145" t="s">
        <v>105</v>
      </c>
      <c r="F44" s="146"/>
      <c r="G44" s="26"/>
    </row>
    <row r="45" spans="1:7" ht="20.100000000000001" customHeight="1" x14ac:dyDescent="0.2">
      <c r="A45" s="26"/>
      <c r="B45" s="43" t="s">
        <v>1700</v>
      </c>
      <c r="C45" s="44"/>
      <c r="D45" s="11">
        <v>5</v>
      </c>
      <c r="E45" s="145"/>
      <c r="F45" s="146"/>
      <c r="G45" s="26"/>
    </row>
    <row r="46" spans="1:7" ht="20.100000000000001" customHeight="1" thickBot="1" x14ac:dyDescent="0.25">
      <c r="A46" s="26"/>
      <c r="B46" s="43" t="s">
        <v>1701</v>
      </c>
      <c r="C46" s="44"/>
      <c r="D46" s="11">
        <v>19</v>
      </c>
      <c r="E46" s="145"/>
      <c r="F46" s="146"/>
      <c r="G46" s="26"/>
    </row>
    <row r="47" spans="1:7" ht="20.100000000000001" customHeight="1" thickBot="1" x14ac:dyDescent="0.4">
      <c r="A47" s="27"/>
      <c r="B47" s="117"/>
      <c r="C47" s="117"/>
      <c r="D47" s="117"/>
      <c r="E47" s="117"/>
      <c r="F47" s="117"/>
      <c r="G47" s="27"/>
    </row>
  </sheetData>
  <mergeCells count="39">
    <mergeCell ref="E44:F44"/>
    <mergeCell ref="F9:F10"/>
    <mergeCell ref="B2:F2"/>
    <mergeCell ref="B3:F3"/>
    <mergeCell ref="B5:F5"/>
    <mergeCell ref="B7:F8"/>
    <mergeCell ref="B41:C41"/>
    <mergeCell ref="E41:F41"/>
    <mergeCell ref="B42:C42"/>
    <mergeCell ref="E42:F42"/>
    <mergeCell ref="E43:F43"/>
    <mergeCell ref="E23:F23"/>
    <mergeCell ref="B23:C23"/>
    <mergeCell ref="E29:F29"/>
    <mergeCell ref="E30:F30"/>
    <mergeCell ref="E31:F31"/>
    <mergeCell ref="E26:F26"/>
    <mergeCell ref="E24:F24"/>
    <mergeCell ref="B11:F11"/>
    <mergeCell ref="B20:F20"/>
    <mergeCell ref="C21:F21"/>
    <mergeCell ref="B22:C22"/>
    <mergeCell ref="E22:F22"/>
    <mergeCell ref="B47:F47"/>
    <mergeCell ref="B27:C27"/>
    <mergeCell ref="B28:C28"/>
    <mergeCell ref="E27:F27"/>
    <mergeCell ref="E28:F28"/>
    <mergeCell ref="E38:F38"/>
    <mergeCell ref="E40:F40"/>
    <mergeCell ref="B34:F34"/>
    <mergeCell ref="E46:F46"/>
    <mergeCell ref="E37:F37"/>
    <mergeCell ref="C35:F35"/>
    <mergeCell ref="B36:C36"/>
    <mergeCell ref="E36:F36"/>
    <mergeCell ref="B37:C37"/>
    <mergeCell ref="E32:F32"/>
    <mergeCell ref="E45:F4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7">
    <tabColor indexed="10"/>
    <pageSetUpPr fitToPage="1"/>
  </sheetPr>
  <dimension ref="A1:G33"/>
  <sheetViews>
    <sheetView topLeftCell="A10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4.14062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1702</v>
      </c>
      <c r="D13" s="5" t="s">
        <v>1703</v>
      </c>
      <c r="E13" s="5">
        <v>775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775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1704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1705</v>
      </c>
      <c r="C23" s="138"/>
      <c r="D23" s="15">
        <v>21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1706</v>
      </c>
      <c r="C24" s="130"/>
      <c r="D24" s="11">
        <v>22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43" t="s">
        <v>1707</v>
      </c>
      <c r="C25" s="44"/>
      <c r="D25" s="11">
        <v>15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1708</v>
      </c>
      <c r="C26" s="44"/>
      <c r="D26" s="11">
        <v>25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1709</v>
      </c>
      <c r="C27" s="130"/>
      <c r="D27" s="11">
        <v>20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1710</v>
      </c>
      <c r="C28" s="44"/>
      <c r="D28" s="11">
        <v>24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1711</v>
      </c>
      <c r="C29" s="44"/>
      <c r="D29" s="11">
        <v>13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1712</v>
      </c>
      <c r="C30" s="44"/>
      <c r="D30" s="11">
        <v>10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1713</v>
      </c>
      <c r="C31" s="44"/>
      <c r="D31" s="11">
        <v>34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1714</v>
      </c>
      <c r="C32" s="44"/>
      <c r="D32" s="11">
        <v>41</v>
      </c>
      <c r="E32" s="182" t="s">
        <v>105</v>
      </c>
      <c r="F32" s="197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4">
    <mergeCell ref="B2:F2"/>
    <mergeCell ref="B3:F3"/>
    <mergeCell ref="B5:F5"/>
    <mergeCell ref="B7:F8"/>
    <mergeCell ref="B23:C23"/>
    <mergeCell ref="B11:F11"/>
    <mergeCell ref="B22:C22"/>
    <mergeCell ref="E22:F22"/>
    <mergeCell ref="B20:F20"/>
    <mergeCell ref="F9:F10"/>
    <mergeCell ref="E23:F23"/>
    <mergeCell ref="C21:F21"/>
    <mergeCell ref="B33:F33"/>
    <mergeCell ref="B27:C27"/>
    <mergeCell ref="E24:F24"/>
    <mergeCell ref="E27:F27"/>
    <mergeCell ref="E25:F25"/>
    <mergeCell ref="B24:C24"/>
    <mergeCell ref="E28:F28"/>
    <mergeCell ref="E29:F29"/>
    <mergeCell ref="E26:F26"/>
    <mergeCell ref="E30:F30"/>
    <mergeCell ref="E31:F31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8">
    <tabColor indexed="10"/>
    <pageSetUpPr fitToPage="1"/>
  </sheetPr>
  <dimension ref="A1:G74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5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189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2.5" customHeight="1" x14ac:dyDescent="0.2">
      <c r="A13" s="26"/>
      <c r="B13" s="4">
        <v>1</v>
      </c>
      <c r="C13" s="5" t="s">
        <v>1715</v>
      </c>
      <c r="D13" s="64" t="s">
        <v>1716</v>
      </c>
      <c r="E13" s="5">
        <v>284</v>
      </c>
      <c r="F13" s="6" t="s">
        <v>2208</v>
      </c>
      <c r="G13" s="26"/>
    </row>
    <row r="14" spans="1:7" ht="38.25" customHeight="1" x14ac:dyDescent="0.2">
      <c r="A14" s="26"/>
      <c r="B14" s="4">
        <v>2</v>
      </c>
      <c r="C14" s="5" t="s">
        <v>1727</v>
      </c>
      <c r="D14" s="64" t="s">
        <v>1728</v>
      </c>
      <c r="E14" s="5">
        <v>83</v>
      </c>
      <c r="F14" s="6" t="s">
        <v>2209</v>
      </c>
      <c r="G14" s="26"/>
    </row>
    <row r="15" spans="1:7" ht="20.100000000000001" customHeight="1" x14ac:dyDescent="0.2">
      <c r="A15" s="26"/>
      <c r="B15" s="4">
        <v>3</v>
      </c>
      <c r="C15" s="5" t="s">
        <v>1572</v>
      </c>
      <c r="D15" s="5" t="s">
        <v>1737</v>
      </c>
      <c r="E15" s="5">
        <v>172</v>
      </c>
      <c r="F15" s="6" t="s">
        <v>2209</v>
      </c>
      <c r="G15" s="26"/>
    </row>
    <row r="16" spans="1:7" ht="20.100000000000001" customHeight="1" x14ac:dyDescent="0.2">
      <c r="A16" s="26"/>
      <c r="B16" s="4">
        <v>3</v>
      </c>
      <c r="C16" s="5" t="s">
        <v>1748</v>
      </c>
      <c r="D16" s="5" t="s">
        <v>1749</v>
      </c>
      <c r="E16" s="5">
        <v>44</v>
      </c>
      <c r="F16" s="6" t="s">
        <v>2209</v>
      </c>
      <c r="G16" s="26"/>
    </row>
    <row r="17" spans="1:7" ht="15" hidden="1" x14ac:dyDescent="0.2">
      <c r="A17" s="26"/>
      <c r="B17" s="9"/>
      <c r="C17" s="1"/>
      <c r="D17" s="1"/>
      <c r="E17" s="1">
        <f>SUM(E13:E16)</f>
        <v>583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1715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1717</v>
      </c>
      <c r="C23" s="138"/>
      <c r="D23" s="15">
        <v>8</v>
      </c>
      <c r="E23" s="133"/>
      <c r="F23" s="134"/>
      <c r="G23" s="26"/>
    </row>
    <row r="24" spans="1:7" ht="20.100000000000001" customHeight="1" x14ac:dyDescent="0.2">
      <c r="A24" s="26"/>
      <c r="B24" s="48" t="s">
        <v>1718</v>
      </c>
      <c r="C24" s="49"/>
      <c r="D24" s="47">
        <v>24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1719</v>
      </c>
      <c r="C25" s="49"/>
      <c r="D25" s="47">
        <v>17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1720</v>
      </c>
      <c r="C26" s="49"/>
      <c r="D26" s="47">
        <v>22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1721</v>
      </c>
      <c r="C27" s="130"/>
      <c r="D27" s="11">
        <v>20</v>
      </c>
      <c r="E27" s="135" t="s">
        <v>105</v>
      </c>
      <c r="F27" s="136"/>
      <c r="G27" s="26"/>
    </row>
    <row r="28" spans="1:7" ht="20.100000000000001" customHeight="1" x14ac:dyDescent="0.2">
      <c r="A28" s="26"/>
      <c r="B28" s="129" t="s">
        <v>1722</v>
      </c>
      <c r="C28" s="130"/>
      <c r="D28" s="11">
        <v>15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1723</v>
      </c>
      <c r="C29" s="44"/>
      <c r="D29" s="11">
        <v>5</v>
      </c>
      <c r="E29" s="145"/>
      <c r="F29" s="146"/>
      <c r="G29" s="26"/>
    </row>
    <row r="30" spans="1:7" ht="20.100000000000001" customHeight="1" x14ac:dyDescent="0.2">
      <c r="A30" s="26"/>
      <c r="B30" s="43" t="s">
        <v>1724</v>
      </c>
      <c r="C30" s="44"/>
      <c r="D30" s="11">
        <v>60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1725</v>
      </c>
      <c r="C31" s="44"/>
      <c r="D31" s="11">
        <v>8</v>
      </c>
      <c r="E31" s="145"/>
      <c r="F31" s="146"/>
      <c r="G31" s="26"/>
    </row>
    <row r="32" spans="1:7" ht="20.100000000000001" customHeight="1" x14ac:dyDescent="0.2">
      <c r="A32" s="26"/>
      <c r="B32" s="43" t="s">
        <v>1726</v>
      </c>
      <c r="C32" s="44"/>
      <c r="D32" s="11">
        <v>33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0.100000000000001" customHeight="1" thickBot="1" x14ac:dyDescent="0.25">
      <c r="A35" s="26"/>
      <c r="B35" s="13" t="s">
        <v>95</v>
      </c>
      <c r="C35" s="149" t="s">
        <v>1727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1729</v>
      </c>
      <c r="C37" s="138"/>
      <c r="D37" s="15">
        <v>8</v>
      </c>
      <c r="E37" s="133"/>
      <c r="F37" s="134"/>
      <c r="G37" s="26"/>
    </row>
    <row r="38" spans="1:7" ht="20.100000000000001" customHeight="1" x14ac:dyDescent="0.2">
      <c r="A38" s="26"/>
      <c r="B38" s="129" t="s">
        <v>1730</v>
      </c>
      <c r="C38" s="130"/>
      <c r="D38" s="11">
        <v>4</v>
      </c>
      <c r="E38" s="135"/>
      <c r="F38" s="136"/>
      <c r="G38" s="26"/>
    </row>
    <row r="39" spans="1:7" ht="20.100000000000001" customHeight="1" x14ac:dyDescent="0.2">
      <c r="A39" s="26"/>
      <c r="B39" s="129" t="s">
        <v>1731</v>
      </c>
      <c r="C39" s="130"/>
      <c r="D39" s="11">
        <v>13</v>
      </c>
      <c r="E39" s="145"/>
      <c r="F39" s="146"/>
      <c r="G39" s="26"/>
    </row>
    <row r="40" spans="1:7" ht="20.100000000000001" customHeight="1" x14ac:dyDescent="0.2">
      <c r="A40" s="26"/>
      <c r="B40" s="43" t="s">
        <v>1732</v>
      </c>
      <c r="C40" s="44"/>
      <c r="D40" s="11">
        <v>1</v>
      </c>
      <c r="E40" s="145"/>
      <c r="F40" s="146"/>
      <c r="G40" s="26"/>
    </row>
    <row r="41" spans="1:7" ht="20.100000000000001" customHeight="1" x14ac:dyDescent="0.2">
      <c r="A41" s="26"/>
      <c r="B41" s="43" t="s">
        <v>1646</v>
      </c>
      <c r="C41" s="44"/>
      <c r="D41" s="11">
        <v>11</v>
      </c>
      <c r="E41" s="145"/>
      <c r="F41" s="146"/>
      <c r="G41" s="26"/>
    </row>
    <row r="42" spans="1:7" ht="20.100000000000001" customHeight="1" x14ac:dyDescent="0.2">
      <c r="A42" s="26"/>
      <c r="B42" s="129" t="s">
        <v>1733</v>
      </c>
      <c r="C42" s="130"/>
      <c r="D42" s="11">
        <v>6</v>
      </c>
      <c r="E42" s="145"/>
      <c r="F42" s="146"/>
      <c r="G42" s="26"/>
    </row>
    <row r="43" spans="1:7" ht="20.100000000000001" customHeight="1" x14ac:dyDescent="0.2">
      <c r="A43" s="26"/>
      <c r="B43" s="43" t="s">
        <v>1734</v>
      </c>
      <c r="C43" s="44"/>
      <c r="D43" s="11">
        <v>9</v>
      </c>
      <c r="E43" s="145"/>
      <c r="F43" s="146"/>
      <c r="G43" s="26"/>
    </row>
    <row r="44" spans="1:7" ht="20.100000000000001" customHeight="1" x14ac:dyDescent="0.2">
      <c r="A44" s="26"/>
      <c r="B44" s="43" t="s">
        <v>1735</v>
      </c>
      <c r="C44" s="44"/>
      <c r="D44" s="11">
        <v>4</v>
      </c>
      <c r="E44" s="145"/>
      <c r="F44" s="146"/>
      <c r="G44" s="26"/>
    </row>
    <row r="45" spans="1:7" ht="20.100000000000001" customHeight="1" thickBot="1" x14ac:dyDescent="0.25">
      <c r="A45" s="26"/>
      <c r="B45" s="43" t="s">
        <v>1736</v>
      </c>
      <c r="C45" s="44"/>
      <c r="D45" s="11">
        <v>8</v>
      </c>
      <c r="E45" s="145"/>
      <c r="F45" s="146"/>
      <c r="G45" s="26"/>
    </row>
    <row r="46" spans="1:7" ht="20.100000000000001" customHeight="1" thickBot="1" x14ac:dyDescent="0.4">
      <c r="A46" s="27"/>
      <c r="B46" s="165"/>
      <c r="C46" s="117"/>
      <c r="D46" s="117"/>
      <c r="E46" s="117"/>
      <c r="F46" s="166"/>
      <c r="G46" s="27"/>
    </row>
    <row r="47" spans="1:7" ht="18.75" thickBot="1" x14ac:dyDescent="0.4">
      <c r="A47" s="26"/>
      <c r="B47" s="121" t="s">
        <v>92</v>
      </c>
      <c r="C47" s="122"/>
      <c r="D47" s="122"/>
      <c r="E47" s="122"/>
      <c r="F47" s="123"/>
      <c r="G47" s="26"/>
    </row>
    <row r="48" spans="1:7" ht="18.75" thickBot="1" x14ac:dyDescent="0.25">
      <c r="A48" s="26"/>
      <c r="B48" s="13" t="s">
        <v>96</v>
      </c>
      <c r="C48" s="149" t="s">
        <v>1572</v>
      </c>
      <c r="D48" s="150"/>
      <c r="E48" s="150"/>
      <c r="F48" s="151"/>
      <c r="G48" s="26"/>
    </row>
    <row r="49" spans="1:7" ht="16.5" thickBot="1" x14ac:dyDescent="0.25">
      <c r="A49" s="26"/>
      <c r="B49" s="127" t="s">
        <v>118</v>
      </c>
      <c r="C49" s="128"/>
      <c r="D49" s="14" t="s">
        <v>104</v>
      </c>
      <c r="E49" s="131" t="s">
        <v>105</v>
      </c>
      <c r="F49" s="132"/>
      <c r="G49" s="26"/>
    </row>
    <row r="50" spans="1:7" ht="20.100000000000001" customHeight="1" x14ac:dyDescent="0.2">
      <c r="A50" s="26"/>
      <c r="B50" s="137" t="s">
        <v>1738</v>
      </c>
      <c r="C50" s="138"/>
      <c r="D50" s="15">
        <v>3</v>
      </c>
      <c r="E50" s="133"/>
      <c r="F50" s="134"/>
      <c r="G50" s="26"/>
    </row>
    <row r="51" spans="1:7" ht="20.100000000000001" customHeight="1" x14ac:dyDescent="0.2">
      <c r="A51" s="26"/>
      <c r="B51" s="48" t="s">
        <v>1739</v>
      </c>
      <c r="C51" s="49"/>
      <c r="D51" s="47">
        <v>22</v>
      </c>
      <c r="E51" s="145"/>
      <c r="F51" s="146"/>
      <c r="G51" s="26"/>
    </row>
    <row r="52" spans="1:7" ht="20.100000000000001" customHeight="1" x14ac:dyDescent="0.2">
      <c r="A52" s="26"/>
      <c r="B52" s="48" t="s">
        <v>1740</v>
      </c>
      <c r="C52" s="49"/>
      <c r="D52" s="47">
        <v>16</v>
      </c>
      <c r="E52" s="145"/>
      <c r="F52" s="146"/>
      <c r="G52" s="26"/>
    </row>
    <row r="53" spans="1:7" ht="20.100000000000001" customHeight="1" x14ac:dyDescent="0.2">
      <c r="A53" s="26"/>
      <c r="B53" s="48" t="s">
        <v>1741</v>
      </c>
      <c r="C53" s="49"/>
      <c r="D53" s="47">
        <v>25</v>
      </c>
      <c r="E53" s="145" t="s">
        <v>105</v>
      </c>
      <c r="F53" s="146"/>
      <c r="G53" s="26"/>
    </row>
    <row r="54" spans="1:7" ht="20.100000000000001" customHeight="1" x14ac:dyDescent="0.2">
      <c r="A54" s="26"/>
      <c r="B54" s="129" t="s">
        <v>1742</v>
      </c>
      <c r="C54" s="130"/>
      <c r="D54" s="11">
        <v>6</v>
      </c>
      <c r="E54" s="135"/>
      <c r="F54" s="136"/>
      <c r="G54" s="26"/>
    </row>
    <row r="55" spans="1:7" ht="20.100000000000001" customHeight="1" x14ac:dyDescent="0.2">
      <c r="A55" s="26"/>
      <c r="B55" s="129" t="s">
        <v>1743</v>
      </c>
      <c r="C55" s="130"/>
      <c r="D55" s="11">
        <v>9</v>
      </c>
      <c r="E55" s="135"/>
      <c r="F55" s="136"/>
      <c r="G55" s="26"/>
    </row>
    <row r="56" spans="1:7" ht="20.100000000000001" customHeight="1" x14ac:dyDescent="0.2">
      <c r="A56" s="26"/>
      <c r="B56" s="43" t="s">
        <v>1744</v>
      </c>
      <c r="C56" s="44"/>
      <c r="D56" s="11">
        <v>19</v>
      </c>
      <c r="E56" s="145"/>
      <c r="F56" s="146"/>
      <c r="G56" s="26"/>
    </row>
    <row r="57" spans="1:7" ht="20.100000000000001" customHeight="1" x14ac:dyDescent="0.2">
      <c r="A57" s="26"/>
      <c r="B57" s="43" t="s">
        <v>1745</v>
      </c>
      <c r="C57" s="44"/>
      <c r="D57" s="11">
        <v>10</v>
      </c>
      <c r="E57" s="145"/>
      <c r="F57" s="146"/>
      <c r="G57" s="26"/>
    </row>
    <row r="58" spans="1:7" ht="20.100000000000001" customHeight="1" x14ac:dyDescent="0.2">
      <c r="A58" s="26"/>
      <c r="B58" s="43" t="s">
        <v>1746</v>
      </c>
      <c r="C58" s="44"/>
      <c r="D58" s="11">
        <v>4</v>
      </c>
      <c r="E58" s="145"/>
      <c r="F58" s="146"/>
      <c r="G58" s="26"/>
    </row>
    <row r="59" spans="1:7" ht="20.100000000000001" customHeight="1" x14ac:dyDescent="0.2">
      <c r="A59" s="26"/>
      <c r="B59" s="43" t="s">
        <v>1747</v>
      </c>
      <c r="C59" s="44"/>
      <c r="D59" s="11">
        <v>10</v>
      </c>
      <c r="E59" s="145"/>
      <c r="F59" s="146"/>
      <c r="G59" s="26"/>
    </row>
    <row r="60" spans="1:7" ht="15.75" thickBot="1" x14ac:dyDescent="0.25">
      <c r="A60" s="26"/>
      <c r="B60" s="30"/>
      <c r="C60" s="30"/>
      <c r="D60" s="30"/>
      <c r="E60" s="30"/>
      <c r="F60" s="30"/>
      <c r="G60" s="26"/>
    </row>
    <row r="61" spans="1:7" ht="18.75" thickBot="1" x14ac:dyDescent="0.4">
      <c r="A61" s="26"/>
      <c r="B61" s="121" t="s">
        <v>92</v>
      </c>
      <c r="C61" s="122"/>
      <c r="D61" s="122"/>
      <c r="E61" s="122"/>
      <c r="F61" s="123"/>
      <c r="G61" s="26"/>
    </row>
    <row r="62" spans="1:7" ht="18.75" thickBot="1" x14ac:dyDescent="0.25">
      <c r="A62" s="26"/>
      <c r="B62" s="13" t="s">
        <v>97</v>
      </c>
      <c r="C62" s="149" t="s">
        <v>1748</v>
      </c>
      <c r="D62" s="150"/>
      <c r="E62" s="150"/>
      <c r="F62" s="151"/>
      <c r="G62" s="26"/>
    </row>
    <row r="63" spans="1:7" ht="16.5" thickBot="1" x14ac:dyDescent="0.25">
      <c r="A63" s="26"/>
      <c r="B63" s="127" t="s">
        <v>118</v>
      </c>
      <c r="C63" s="128"/>
      <c r="D63" s="14" t="s">
        <v>104</v>
      </c>
      <c r="E63" s="131" t="s">
        <v>105</v>
      </c>
      <c r="F63" s="132"/>
      <c r="G63" s="26"/>
    </row>
    <row r="64" spans="1:7" ht="20.100000000000001" customHeight="1" x14ac:dyDescent="0.2">
      <c r="A64" s="26"/>
      <c r="B64" s="137" t="s">
        <v>1750</v>
      </c>
      <c r="C64" s="138"/>
      <c r="D64" s="15">
        <v>9</v>
      </c>
      <c r="E64" s="133"/>
      <c r="F64" s="134"/>
      <c r="G64" s="26"/>
    </row>
    <row r="65" spans="1:7" ht="20.100000000000001" customHeight="1" x14ac:dyDescent="0.2">
      <c r="A65" s="26"/>
      <c r="B65" s="129" t="s">
        <v>1751</v>
      </c>
      <c r="C65" s="130"/>
      <c r="D65" s="11">
        <v>0</v>
      </c>
      <c r="E65" s="135"/>
      <c r="F65" s="136"/>
      <c r="G65" s="26"/>
    </row>
    <row r="66" spans="1:7" ht="20.100000000000001" customHeight="1" x14ac:dyDescent="0.2">
      <c r="A66" s="26"/>
      <c r="B66" s="129" t="s">
        <v>1752</v>
      </c>
      <c r="C66" s="130"/>
      <c r="D66" s="11">
        <v>1</v>
      </c>
      <c r="E66" s="145"/>
      <c r="F66" s="146"/>
      <c r="G66" s="26"/>
    </row>
    <row r="67" spans="1:7" ht="20.100000000000001" customHeight="1" x14ac:dyDescent="0.2">
      <c r="A67" s="26"/>
      <c r="B67" s="43" t="s">
        <v>1753</v>
      </c>
      <c r="C67" s="44"/>
      <c r="D67" s="11">
        <v>0</v>
      </c>
      <c r="E67" s="145"/>
      <c r="F67" s="146"/>
      <c r="G67" s="26"/>
    </row>
    <row r="68" spans="1:7" ht="20.100000000000001" customHeight="1" x14ac:dyDescent="0.2">
      <c r="A68" s="26"/>
      <c r="B68" s="43" t="s">
        <v>1754</v>
      </c>
      <c r="C68" s="44"/>
      <c r="D68" s="11">
        <v>7</v>
      </c>
      <c r="E68" s="145"/>
      <c r="F68" s="146"/>
      <c r="G68" s="26"/>
    </row>
    <row r="69" spans="1:7" ht="20.100000000000001" customHeight="1" x14ac:dyDescent="0.2">
      <c r="A69" s="26"/>
      <c r="B69" s="129" t="s">
        <v>1755</v>
      </c>
      <c r="C69" s="130"/>
      <c r="D69" s="11">
        <v>1</v>
      </c>
      <c r="E69" s="145"/>
      <c r="F69" s="146"/>
      <c r="G69" s="26"/>
    </row>
    <row r="70" spans="1:7" ht="20.100000000000001" customHeight="1" x14ac:dyDescent="0.2">
      <c r="A70" s="26"/>
      <c r="B70" s="43" t="s">
        <v>1756</v>
      </c>
      <c r="C70" s="44"/>
      <c r="D70" s="11">
        <v>1</v>
      </c>
      <c r="E70" s="145"/>
      <c r="F70" s="146"/>
      <c r="G70" s="26"/>
    </row>
    <row r="71" spans="1:7" ht="20.100000000000001" customHeight="1" x14ac:dyDescent="0.2">
      <c r="A71" s="26"/>
      <c r="B71" s="43" t="s">
        <v>1757</v>
      </c>
      <c r="C71" s="44"/>
      <c r="D71" s="11">
        <v>7</v>
      </c>
      <c r="E71" s="145"/>
      <c r="F71" s="146"/>
      <c r="G71" s="26"/>
    </row>
    <row r="72" spans="1:7" ht="20.100000000000001" customHeight="1" x14ac:dyDescent="0.2">
      <c r="A72" s="26"/>
      <c r="B72" s="43" t="s">
        <v>1758</v>
      </c>
      <c r="C72" s="44"/>
      <c r="D72" s="11">
        <v>2</v>
      </c>
      <c r="E72" s="145"/>
      <c r="F72" s="146"/>
      <c r="G72" s="26"/>
    </row>
    <row r="73" spans="1:7" ht="20.100000000000001" customHeight="1" thickBot="1" x14ac:dyDescent="0.25">
      <c r="A73" s="26"/>
      <c r="B73" s="43" t="s">
        <v>1759</v>
      </c>
      <c r="C73" s="44"/>
      <c r="D73" s="11">
        <v>0</v>
      </c>
      <c r="E73" s="145"/>
      <c r="F73" s="146"/>
      <c r="G73" s="26"/>
    </row>
    <row r="74" spans="1:7" ht="18.75" thickBot="1" x14ac:dyDescent="0.4">
      <c r="A74" s="27"/>
      <c r="B74" s="165"/>
      <c r="C74" s="117"/>
      <c r="D74" s="117"/>
      <c r="E74" s="117"/>
      <c r="F74" s="166"/>
      <c r="G74" s="27"/>
    </row>
  </sheetData>
  <mergeCells count="77">
    <mergeCell ref="E29:F29"/>
    <mergeCell ref="E32:F32"/>
    <mergeCell ref="E40:F40"/>
    <mergeCell ref="E38:F38"/>
    <mergeCell ref="E30:F30"/>
    <mergeCell ref="E31:F31"/>
    <mergeCell ref="C35:F35"/>
    <mergeCell ref="E39:F39"/>
    <mergeCell ref="B39:C39"/>
    <mergeCell ref="B37:C37"/>
    <mergeCell ref="E37:F37"/>
    <mergeCell ref="B38:C38"/>
    <mergeCell ref="B34:F34"/>
    <mergeCell ref="B36:C36"/>
    <mergeCell ref="E36:F36"/>
    <mergeCell ref="B27:C27"/>
    <mergeCell ref="E25:F25"/>
    <mergeCell ref="E26:F26"/>
    <mergeCell ref="B23:C23"/>
    <mergeCell ref="E22:F22"/>
    <mergeCell ref="F9:F10"/>
    <mergeCell ref="B2:F2"/>
    <mergeCell ref="B3:F3"/>
    <mergeCell ref="B5:F5"/>
    <mergeCell ref="B7:F8"/>
    <mergeCell ref="B11:F11"/>
    <mergeCell ref="B20:F20"/>
    <mergeCell ref="C21:F21"/>
    <mergeCell ref="B46:F46"/>
    <mergeCell ref="E23:F23"/>
    <mergeCell ref="E27:F27"/>
    <mergeCell ref="E28:F28"/>
    <mergeCell ref="E41:F41"/>
    <mergeCell ref="E44:F44"/>
    <mergeCell ref="B42:C42"/>
    <mergeCell ref="E42:F42"/>
    <mergeCell ref="E45:F45"/>
    <mergeCell ref="E43:F43"/>
    <mergeCell ref="B22:C22"/>
    <mergeCell ref="E24:F24"/>
    <mergeCell ref="B28:C28"/>
    <mergeCell ref="B47:F47"/>
    <mergeCell ref="C48:F48"/>
    <mergeCell ref="B49:C49"/>
    <mergeCell ref="E49:F49"/>
    <mergeCell ref="B50:C50"/>
    <mergeCell ref="E50:F50"/>
    <mergeCell ref="E51:F51"/>
    <mergeCell ref="E52:F52"/>
    <mergeCell ref="E53:F53"/>
    <mergeCell ref="B54:C54"/>
    <mergeCell ref="E54:F54"/>
    <mergeCell ref="B55:C55"/>
    <mergeCell ref="E55:F55"/>
    <mergeCell ref="B61:F61"/>
    <mergeCell ref="C62:F62"/>
    <mergeCell ref="B63:C63"/>
    <mergeCell ref="E63:F63"/>
    <mergeCell ref="E56:F56"/>
    <mergeCell ref="E57:F57"/>
    <mergeCell ref="E58:F58"/>
    <mergeCell ref="E59:F59"/>
    <mergeCell ref="B64:C64"/>
    <mergeCell ref="E64:F64"/>
    <mergeCell ref="B65:C65"/>
    <mergeCell ref="E65:F65"/>
    <mergeCell ref="B66:C66"/>
    <mergeCell ref="E66:F66"/>
    <mergeCell ref="B74:F74"/>
    <mergeCell ref="E72:F72"/>
    <mergeCell ref="E73:F73"/>
    <mergeCell ref="E67:F67"/>
    <mergeCell ref="E68:F68"/>
    <mergeCell ref="B69:C69"/>
    <mergeCell ref="E69:F69"/>
    <mergeCell ref="E70:F70"/>
    <mergeCell ref="E71:F7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9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5703125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1760</v>
      </c>
      <c r="D13" s="5" t="s">
        <v>1761</v>
      </c>
      <c r="E13" s="5">
        <v>278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278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1762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1763</v>
      </c>
      <c r="C23" s="138"/>
      <c r="D23" s="15">
        <v>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1764</v>
      </c>
      <c r="C24" s="49"/>
      <c r="D24" s="47">
        <v>12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1765</v>
      </c>
      <c r="C25" s="49"/>
      <c r="D25" s="47">
        <v>14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1766</v>
      </c>
      <c r="C26" s="49"/>
      <c r="D26" s="47">
        <v>9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1767</v>
      </c>
      <c r="C27" s="130"/>
      <c r="D27" s="11">
        <v>30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1768</v>
      </c>
      <c r="C28" s="130"/>
      <c r="D28" s="11">
        <v>30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1769</v>
      </c>
      <c r="C29" s="44"/>
      <c r="D29" s="11">
        <v>14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1770</v>
      </c>
      <c r="C30" s="44"/>
      <c r="D30" s="11">
        <v>11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1771</v>
      </c>
      <c r="C31" s="44"/>
      <c r="D31" s="11">
        <v>11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1772</v>
      </c>
      <c r="C32" s="44"/>
      <c r="D32" s="11">
        <v>23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4">
    <mergeCell ref="B33:F33"/>
    <mergeCell ref="B11:F11"/>
    <mergeCell ref="B20:F20"/>
    <mergeCell ref="C21:F21"/>
    <mergeCell ref="B22:C22"/>
    <mergeCell ref="E22:F22"/>
    <mergeCell ref="E28:F28"/>
    <mergeCell ref="E29:F29"/>
    <mergeCell ref="B28:C28"/>
    <mergeCell ref="E32:F32"/>
    <mergeCell ref="B27:C27"/>
    <mergeCell ref="E30:F30"/>
    <mergeCell ref="E31:F31"/>
    <mergeCell ref="E24:F24"/>
    <mergeCell ref="E25:F25"/>
    <mergeCell ref="E26:F26"/>
    <mergeCell ref="E27:F27"/>
    <mergeCell ref="B2:F2"/>
    <mergeCell ref="B3:F3"/>
    <mergeCell ref="B5:F5"/>
    <mergeCell ref="B7:F8"/>
    <mergeCell ref="B23:C23"/>
    <mergeCell ref="F9:F10"/>
    <mergeCell ref="E23:F2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0">
    <tabColor indexed="10"/>
    <pageSetUpPr fitToPage="1"/>
  </sheetPr>
  <dimension ref="A1:G47"/>
  <sheetViews>
    <sheetView topLeftCell="A22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42578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1773</v>
      </c>
      <c r="D13" s="5" t="s">
        <v>1774</v>
      </c>
      <c r="E13" s="5">
        <v>223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1785</v>
      </c>
      <c r="D14" s="5" t="s">
        <v>1786</v>
      </c>
      <c r="E14" s="5">
        <v>371</v>
      </c>
      <c r="F14" s="6" t="s">
        <v>2208</v>
      </c>
      <c r="G14" s="26"/>
    </row>
    <row r="15" spans="1:7" ht="20.100000000000001" customHeight="1" x14ac:dyDescent="0.2">
      <c r="A15" s="26"/>
      <c r="B15" s="4"/>
      <c r="C15" s="5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594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1773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1775</v>
      </c>
      <c r="C23" s="138"/>
      <c r="D23" s="15">
        <v>8</v>
      </c>
      <c r="E23" s="133"/>
      <c r="F23" s="134"/>
      <c r="G23" s="26"/>
    </row>
    <row r="24" spans="1:7" ht="20.100000000000001" customHeight="1" x14ac:dyDescent="0.2">
      <c r="A24" s="26"/>
      <c r="B24" s="129" t="s">
        <v>1776</v>
      </c>
      <c r="C24" s="130"/>
      <c r="D24" s="11">
        <v>22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1777</v>
      </c>
      <c r="C25" s="130"/>
      <c r="D25" s="11">
        <v>19</v>
      </c>
      <c r="E25" s="135"/>
      <c r="F25" s="136"/>
      <c r="G25" s="26"/>
    </row>
    <row r="26" spans="1:7" ht="20.100000000000001" customHeight="1" x14ac:dyDescent="0.2">
      <c r="A26" s="26"/>
      <c r="B26" s="43" t="s">
        <v>1778</v>
      </c>
      <c r="C26" s="44"/>
      <c r="D26" s="11">
        <v>20</v>
      </c>
      <c r="E26" s="145"/>
      <c r="F26" s="146"/>
      <c r="G26" s="26"/>
    </row>
    <row r="27" spans="1:7" ht="20.100000000000001" customHeight="1" x14ac:dyDescent="0.2">
      <c r="A27" s="26"/>
      <c r="B27" s="43" t="s">
        <v>1779</v>
      </c>
      <c r="C27" s="44"/>
      <c r="D27" s="11">
        <v>2</v>
      </c>
      <c r="E27" s="145"/>
      <c r="F27" s="146"/>
      <c r="G27" s="26"/>
    </row>
    <row r="28" spans="1:7" ht="20.100000000000001" customHeight="1" x14ac:dyDescent="0.2">
      <c r="A28" s="26"/>
      <c r="B28" s="43" t="s">
        <v>1780</v>
      </c>
      <c r="C28" s="44"/>
      <c r="D28" s="11">
        <v>18</v>
      </c>
      <c r="E28" s="145"/>
      <c r="F28" s="146"/>
      <c r="G28" s="26"/>
    </row>
    <row r="29" spans="1:7" ht="20.100000000000001" customHeight="1" x14ac:dyDescent="0.2">
      <c r="A29" s="26"/>
      <c r="B29" s="43" t="s">
        <v>1781</v>
      </c>
      <c r="C29" s="44"/>
      <c r="D29" s="11">
        <v>19</v>
      </c>
      <c r="E29" s="145"/>
      <c r="F29" s="146"/>
      <c r="G29" s="26"/>
    </row>
    <row r="30" spans="1:7" ht="20.100000000000001" customHeight="1" x14ac:dyDescent="0.2">
      <c r="A30" s="26"/>
      <c r="B30" s="129" t="s">
        <v>1782</v>
      </c>
      <c r="C30" s="130"/>
      <c r="D30" s="11">
        <v>1</v>
      </c>
      <c r="E30" s="135"/>
      <c r="F30" s="136"/>
      <c r="G30" s="26"/>
    </row>
    <row r="31" spans="1:7" ht="20.100000000000001" customHeight="1" x14ac:dyDescent="0.2">
      <c r="A31" s="26"/>
      <c r="B31" s="45" t="s">
        <v>1783</v>
      </c>
      <c r="C31" s="46"/>
      <c r="D31" s="40">
        <v>7</v>
      </c>
      <c r="E31" s="135"/>
      <c r="F31" s="136"/>
      <c r="G31" s="26"/>
    </row>
    <row r="32" spans="1:7" ht="20.100000000000001" customHeight="1" thickBot="1" x14ac:dyDescent="0.25">
      <c r="A32" s="26"/>
      <c r="B32" s="45" t="s">
        <v>1784</v>
      </c>
      <c r="C32" s="46"/>
      <c r="D32" s="40">
        <v>25</v>
      </c>
      <c r="E32" s="135" t="s">
        <v>105</v>
      </c>
      <c r="F32" s="13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8.75" thickBot="1" x14ac:dyDescent="0.25">
      <c r="A35" s="26"/>
      <c r="B35" s="13" t="s">
        <v>95</v>
      </c>
      <c r="C35" s="149" t="s">
        <v>1787</v>
      </c>
      <c r="D35" s="150"/>
      <c r="E35" s="150"/>
      <c r="F35" s="151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1788</v>
      </c>
      <c r="C37" s="138"/>
      <c r="D37" s="15">
        <v>15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29" t="s">
        <v>1789</v>
      </c>
      <c r="C38" s="130"/>
      <c r="D38" s="11">
        <v>23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1790</v>
      </c>
      <c r="C39" s="130"/>
      <c r="D39" s="11">
        <v>18</v>
      </c>
      <c r="E39" s="135" t="s">
        <v>105</v>
      </c>
      <c r="F39" s="136"/>
      <c r="G39" s="26"/>
    </row>
    <row r="40" spans="1:7" ht="20.100000000000001" customHeight="1" x14ac:dyDescent="0.2">
      <c r="A40" s="26"/>
      <c r="B40" s="43" t="s">
        <v>1791</v>
      </c>
      <c r="C40" s="44"/>
      <c r="D40" s="11">
        <v>21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1792</v>
      </c>
      <c r="C41" s="44"/>
      <c r="D41" s="11">
        <v>8</v>
      </c>
      <c r="E41" s="145"/>
      <c r="F41" s="146"/>
      <c r="G41" s="26"/>
    </row>
    <row r="42" spans="1:7" ht="20.100000000000001" customHeight="1" x14ac:dyDescent="0.2">
      <c r="A42" s="26"/>
      <c r="B42" s="43" t="s">
        <v>1793</v>
      </c>
      <c r="C42" s="44"/>
      <c r="D42" s="11">
        <v>59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1794</v>
      </c>
      <c r="C43" s="44"/>
      <c r="D43" s="11">
        <v>50</v>
      </c>
      <c r="E43" s="145" t="s">
        <v>105</v>
      </c>
      <c r="F43" s="146"/>
      <c r="G43" s="26"/>
    </row>
    <row r="44" spans="1:7" ht="20.100000000000001" customHeight="1" x14ac:dyDescent="0.2">
      <c r="A44" s="26"/>
      <c r="B44" s="129" t="s">
        <v>1795</v>
      </c>
      <c r="C44" s="130"/>
      <c r="D44" s="11">
        <v>13</v>
      </c>
      <c r="E44" s="135"/>
      <c r="F44" s="136"/>
      <c r="G44" s="26"/>
    </row>
    <row r="45" spans="1:7" ht="20.100000000000001" customHeight="1" x14ac:dyDescent="0.2">
      <c r="A45" s="26"/>
      <c r="B45" s="45" t="s">
        <v>1796</v>
      </c>
      <c r="C45" s="46"/>
      <c r="D45" s="40">
        <v>13</v>
      </c>
      <c r="E45" s="135"/>
      <c r="F45" s="136"/>
      <c r="G45" s="26"/>
    </row>
    <row r="46" spans="1:7" ht="20.100000000000001" customHeight="1" thickBot="1" x14ac:dyDescent="0.25">
      <c r="A46" s="26"/>
      <c r="B46" s="45" t="s">
        <v>1797</v>
      </c>
      <c r="C46" s="46"/>
      <c r="D46" s="40">
        <v>17</v>
      </c>
      <c r="E46" s="135" t="s">
        <v>105</v>
      </c>
      <c r="F46" s="136"/>
      <c r="G46" s="26"/>
    </row>
    <row r="47" spans="1:7" ht="18.75" thickBot="1" x14ac:dyDescent="0.4">
      <c r="A47" s="27"/>
      <c r="B47" s="117"/>
      <c r="C47" s="117"/>
      <c r="D47" s="117"/>
      <c r="E47" s="117"/>
      <c r="F47" s="117"/>
      <c r="G47" s="27"/>
    </row>
  </sheetData>
  <mergeCells count="44">
    <mergeCell ref="E28:F28"/>
    <mergeCell ref="E22:F22"/>
    <mergeCell ref="E27:F27"/>
    <mergeCell ref="E23:F23"/>
    <mergeCell ref="E24:F24"/>
    <mergeCell ref="B23:C23"/>
    <mergeCell ref="B24:C24"/>
    <mergeCell ref="F9:F10"/>
    <mergeCell ref="B2:F2"/>
    <mergeCell ref="B3:F3"/>
    <mergeCell ref="B5:F5"/>
    <mergeCell ref="B7:F8"/>
    <mergeCell ref="B38:C38"/>
    <mergeCell ref="E38:F38"/>
    <mergeCell ref="B11:F11"/>
    <mergeCell ref="B20:F20"/>
    <mergeCell ref="C21:F21"/>
    <mergeCell ref="B25:C25"/>
    <mergeCell ref="B34:F34"/>
    <mergeCell ref="B30:C30"/>
    <mergeCell ref="E31:F31"/>
    <mergeCell ref="E29:F29"/>
    <mergeCell ref="B33:F33"/>
    <mergeCell ref="B22:C22"/>
    <mergeCell ref="E32:F32"/>
    <mergeCell ref="E25:F25"/>
    <mergeCell ref="E30:F30"/>
    <mergeCell ref="E26:F26"/>
    <mergeCell ref="C35:F35"/>
    <mergeCell ref="B36:C36"/>
    <mergeCell ref="E36:F36"/>
    <mergeCell ref="B37:C37"/>
    <mergeCell ref="E37:F37"/>
    <mergeCell ref="B39:C39"/>
    <mergeCell ref="E39:F39"/>
    <mergeCell ref="E40:F40"/>
    <mergeCell ref="E41:F41"/>
    <mergeCell ref="E45:F45"/>
    <mergeCell ref="B47:F47"/>
    <mergeCell ref="E42:F42"/>
    <mergeCell ref="E43:F43"/>
    <mergeCell ref="B44:C44"/>
    <mergeCell ref="E44:F44"/>
    <mergeCell ref="E46:F4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1">
    <tabColor indexed="10"/>
    <pageSetUpPr fitToPage="1"/>
  </sheetPr>
  <dimension ref="A1:Q47"/>
  <sheetViews>
    <sheetView topLeftCell="A22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  <col min="10" max="10" width="12.85546875" customWidth="1"/>
    <col min="11" max="11" width="40.140625" customWidth="1"/>
    <col min="12" max="12" width="31.7109375" customWidth="1"/>
    <col min="13" max="13" width="9.5703125" customWidth="1"/>
    <col min="14" max="15" width="22" customWidth="1"/>
    <col min="16" max="16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0.75" customHeight="1" x14ac:dyDescent="0.2">
      <c r="A13" s="26"/>
      <c r="B13" s="4">
        <v>1</v>
      </c>
      <c r="C13" s="64" t="s">
        <v>1798</v>
      </c>
      <c r="D13" s="5" t="s">
        <v>1799</v>
      </c>
      <c r="E13" s="5">
        <v>101</v>
      </c>
      <c r="F13" s="6" t="s">
        <v>2209</v>
      </c>
      <c r="G13" s="26"/>
    </row>
    <row r="14" spans="1:7" ht="34.5" customHeight="1" x14ac:dyDescent="0.2">
      <c r="A14" s="26"/>
      <c r="B14" s="4">
        <v>2</v>
      </c>
      <c r="C14" s="5" t="s">
        <v>1807</v>
      </c>
      <c r="D14" s="5" t="s">
        <v>1808</v>
      </c>
      <c r="E14" s="5">
        <v>198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5"/>
      <c r="D16" s="5"/>
      <c r="E16" s="5"/>
      <c r="F16" s="6"/>
      <c r="G16" s="26"/>
    </row>
    <row r="17" spans="1:17" ht="15" hidden="1" customHeight="1" x14ac:dyDescent="0.2">
      <c r="A17" s="26"/>
      <c r="B17" s="9"/>
      <c r="C17" s="1"/>
      <c r="D17" s="1"/>
      <c r="E17" s="1">
        <f>SUM(E13:E16)</f>
        <v>299</v>
      </c>
      <c r="F17" s="10"/>
      <c r="G17" s="26"/>
    </row>
    <row r="18" spans="1:17" ht="15" hidden="1" customHeight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1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1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17" ht="24.95" customHeight="1" thickBot="1" x14ac:dyDescent="0.25">
      <c r="A21" s="26"/>
      <c r="B21" s="13" t="s">
        <v>94</v>
      </c>
      <c r="C21" s="167" t="s">
        <v>1798</v>
      </c>
      <c r="D21" s="168"/>
      <c r="E21" s="168"/>
      <c r="F21" s="169"/>
      <c r="G21" s="26"/>
      <c r="P21" s="54"/>
    </row>
    <row r="22" spans="1:1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  <c r="P22" s="54"/>
    </row>
    <row r="23" spans="1:17" ht="20.100000000000001" customHeight="1" x14ac:dyDescent="0.2">
      <c r="A23" s="26"/>
      <c r="B23" s="157" t="s">
        <v>1800</v>
      </c>
      <c r="C23" s="158"/>
      <c r="D23" s="15">
        <v>7</v>
      </c>
      <c r="E23" s="133"/>
      <c r="F23" s="134"/>
      <c r="G23" s="26"/>
      <c r="P23" s="54"/>
    </row>
    <row r="24" spans="1:17" ht="20.100000000000001" customHeight="1" x14ac:dyDescent="0.2">
      <c r="A24" s="26"/>
      <c r="B24" s="159" t="s">
        <v>1801</v>
      </c>
      <c r="C24" s="160"/>
      <c r="D24" s="47">
        <v>10</v>
      </c>
      <c r="E24" s="145"/>
      <c r="F24" s="146"/>
      <c r="G24" s="26"/>
      <c r="P24" s="54"/>
    </row>
    <row r="25" spans="1:17" ht="20.100000000000001" customHeight="1" x14ac:dyDescent="0.2">
      <c r="A25" s="26"/>
      <c r="B25" s="159" t="s">
        <v>1802</v>
      </c>
      <c r="C25" s="160"/>
      <c r="D25" s="47">
        <v>5</v>
      </c>
      <c r="E25" s="145"/>
      <c r="F25" s="146"/>
      <c r="G25" s="26"/>
      <c r="P25" s="54"/>
    </row>
    <row r="26" spans="1:17" ht="20.100000000000001" customHeight="1" x14ac:dyDescent="0.2">
      <c r="A26" s="26"/>
      <c r="B26" s="159" t="s">
        <v>1803</v>
      </c>
      <c r="C26" s="160"/>
      <c r="D26" s="11">
        <v>13</v>
      </c>
      <c r="E26" s="145" t="s">
        <v>105</v>
      </c>
      <c r="F26" s="146"/>
      <c r="G26" s="26"/>
      <c r="I26" s="104"/>
      <c r="P26" s="54"/>
      <c r="Q26" s="104"/>
    </row>
    <row r="27" spans="1:17" ht="20.100000000000001" customHeight="1" x14ac:dyDescent="0.2">
      <c r="A27" s="26"/>
      <c r="B27" s="159" t="s">
        <v>1804</v>
      </c>
      <c r="C27" s="160"/>
      <c r="D27" s="11">
        <v>14</v>
      </c>
      <c r="E27" s="145" t="s">
        <v>105</v>
      </c>
      <c r="F27" s="146"/>
      <c r="G27" s="26"/>
      <c r="I27" s="104"/>
      <c r="P27" s="54"/>
      <c r="Q27" s="104"/>
    </row>
    <row r="28" spans="1:17" ht="20.100000000000001" customHeight="1" x14ac:dyDescent="0.2">
      <c r="A28" s="26"/>
      <c r="B28" s="129" t="s">
        <v>1805</v>
      </c>
      <c r="C28" s="130"/>
      <c r="D28" s="11">
        <v>9</v>
      </c>
      <c r="E28" s="145"/>
      <c r="F28" s="146"/>
      <c r="G28" s="26"/>
      <c r="I28" s="104"/>
      <c r="P28" s="54"/>
      <c r="Q28" s="104"/>
    </row>
    <row r="29" spans="1:17" ht="20.100000000000001" customHeight="1" thickBot="1" x14ac:dyDescent="0.25">
      <c r="A29" s="26"/>
      <c r="B29" s="202" t="s">
        <v>1806</v>
      </c>
      <c r="C29" s="203"/>
      <c r="D29" s="11">
        <v>11</v>
      </c>
      <c r="E29" s="182"/>
      <c r="F29" s="197"/>
      <c r="G29" s="26"/>
      <c r="I29" s="104"/>
      <c r="P29" s="54"/>
      <c r="Q29" s="104"/>
    </row>
    <row r="30" spans="1:17" ht="15.75" thickBot="1" x14ac:dyDescent="0.25">
      <c r="A30" s="26"/>
      <c r="B30" s="30"/>
      <c r="C30" s="30"/>
      <c r="D30" s="30"/>
      <c r="E30" s="30"/>
      <c r="F30" s="30"/>
      <c r="G30" s="26"/>
      <c r="I30" s="104"/>
      <c r="P30" s="54"/>
      <c r="Q30" s="104"/>
    </row>
    <row r="31" spans="1:17" ht="24.95" customHeight="1" thickBot="1" x14ac:dyDescent="0.4">
      <c r="A31" s="26"/>
      <c r="B31" s="121" t="s">
        <v>92</v>
      </c>
      <c r="C31" s="122"/>
      <c r="D31" s="122"/>
      <c r="E31" s="122"/>
      <c r="F31" s="123"/>
      <c r="G31" s="26"/>
      <c r="I31" s="104"/>
      <c r="P31" s="54"/>
      <c r="Q31" s="104"/>
    </row>
    <row r="32" spans="1:17" ht="20.100000000000001" customHeight="1" thickBot="1" x14ac:dyDescent="0.25">
      <c r="A32" s="26"/>
      <c r="B32" s="13" t="s">
        <v>95</v>
      </c>
      <c r="C32" s="149" t="s">
        <v>1809</v>
      </c>
      <c r="D32" s="150"/>
      <c r="E32" s="150"/>
      <c r="F32" s="151"/>
      <c r="G32" s="26"/>
      <c r="I32" s="104"/>
      <c r="P32" s="54"/>
      <c r="Q32" s="104"/>
    </row>
    <row r="33" spans="1:16" ht="20.100000000000001" customHeight="1" thickBot="1" x14ac:dyDescent="0.25">
      <c r="A33" s="26"/>
      <c r="B33" s="127" t="s">
        <v>118</v>
      </c>
      <c r="C33" s="128"/>
      <c r="D33" s="14" t="s">
        <v>104</v>
      </c>
      <c r="E33" s="131" t="s">
        <v>105</v>
      </c>
      <c r="F33" s="132"/>
      <c r="G33" s="26"/>
      <c r="P33" s="54"/>
    </row>
    <row r="34" spans="1:16" ht="20.100000000000001" customHeight="1" x14ac:dyDescent="0.2">
      <c r="A34" s="26"/>
      <c r="B34" s="157" t="s">
        <v>1810</v>
      </c>
      <c r="C34" s="158"/>
      <c r="D34" s="15">
        <v>6</v>
      </c>
      <c r="E34" s="181"/>
      <c r="F34" s="191"/>
      <c r="G34" s="26"/>
      <c r="P34" s="54"/>
    </row>
    <row r="35" spans="1:16" ht="20.100000000000001" customHeight="1" x14ac:dyDescent="0.2">
      <c r="A35" s="26"/>
      <c r="B35" s="65" t="s">
        <v>1811</v>
      </c>
      <c r="C35" s="66"/>
      <c r="D35" s="47">
        <v>17</v>
      </c>
      <c r="E35" s="145" t="s">
        <v>105</v>
      </c>
      <c r="F35" s="146"/>
      <c r="G35" s="26"/>
      <c r="P35" s="54"/>
    </row>
    <row r="36" spans="1:16" ht="20.100000000000001" customHeight="1" x14ac:dyDescent="0.2">
      <c r="A36" s="26"/>
      <c r="B36" s="65" t="s">
        <v>2213</v>
      </c>
      <c r="C36" s="66"/>
      <c r="D36" s="47">
        <v>11</v>
      </c>
      <c r="E36" s="145" t="s">
        <v>105</v>
      </c>
      <c r="F36" s="146"/>
      <c r="G36" s="26"/>
      <c r="P36" s="54"/>
    </row>
    <row r="37" spans="1:16" ht="20.100000000000001" customHeight="1" x14ac:dyDescent="0.2">
      <c r="A37" s="26"/>
      <c r="B37" s="65" t="s">
        <v>1812</v>
      </c>
      <c r="C37" s="66"/>
      <c r="D37" s="47">
        <v>25</v>
      </c>
      <c r="E37" s="145" t="s">
        <v>105</v>
      </c>
      <c r="F37" s="146"/>
      <c r="G37" s="26"/>
      <c r="P37" s="54"/>
    </row>
    <row r="38" spans="1:16" ht="20.100000000000001" customHeight="1" x14ac:dyDescent="0.2">
      <c r="A38" s="26"/>
      <c r="B38" s="65" t="s">
        <v>1813</v>
      </c>
      <c r="C38" s="66"/>
      <c r="D38" s="47">
        <v>21</v>
      </c>
      <c r="E38" s="145" t="s">
        <v>105</v>
      </c>
      <c r="F38" s="146"/>
      <c r="G38" s="26"/>
      <c r="P38" s="54"/>
    </row>
    <row r="39" spans="1:16" ht="20.100000000000001" customHeight="1" x14ac:dyDescent="0.2">
      <c r="A39" s="26"/>
      <c r="B39" s="159" t="s">
        <v>1814</v>
      </c>
      <c r="C39" s="160"/>
      <c r="D39" s="47">
        <v>7</v>
      </c>
      <c r="E39" s="145"/>
      <c r="F39" s="146"/>
      <c r="G39" s="26"/>
      <c r="P39" s="54"/>
    </row>
    <row r="40" spans="1:16" ht="20.100000000000001" customHeight="1" x14ac:dyDescent="0.2">
      <c r="A40" s="26"/>
      <c r="B40" s="159" t="s">
        <v>1815</v>
      </c>
      <c r="C40" s="160"/>
      <c r="D40" s="47">
        <v>10</v>
      </c>
      <c r="E40" s="145" t="s">
        <v>105</v>
      </c>
      <c r="F40" s="146"/>
      <c r="G40" s="26"/>
      <c r="P40" s="54"/>
    </row>
    <row r="41" spans="1:16" ht="20.100000000000001" customHeight="1" x14ac:dyDescent="0.2">
      <c r="A41" s="26"/>
      <c r="B41" s="159" t="s">
        <v>1816</v>
      </c>
      <c r="C41" s="160"/>
      <c r="D41" s="11">
        <v>8</v>
      </c>
      <c r="E41" s="145"/>
      <c r="F41" s="146"/>
      <c r="G41" s="26"/>
      <c r="P41" s="54"/>
    </row>
    <row r="42" spans="1:16" ht="20.100000000000001" customHeight="1" x14ac:dyDescent="0.2">
      <c r="A42" s="26"/>
      <c r="B42" s="159" t="s">
        <v>1817</v>
      </c>
      <c r="C42" s="160"/>
      <c r="D42" s="11">
        <v>21</v>
      </c>
      <c r="E42" s="145" t="s">
        <v>105</v>
      </c>
      <c r="F42" s="146"/>
      <c r="G42" s="26"/>
      <c r="J42" s="104"/>
      <c r="K42" s="207"/>
      <c r="L42" s="207"/>
      <c r="M42" s="106"/>
      <c r="N42" s="205"/>
      <c r="O42" s="205"/>
      <c r="P42" s="54"/>
    </row>
    <row r="43" spans="1:16" ht="20.100000000000001" customHeight="1" thickBot="1" x14ac:dyDescent="0.25">
      <c r="A43" s="26"/>
      <c r="B43" s="129" t="s">
        <v>1818</v>
      </c>
      <c r="C43" s="130"/>
      <c r="D43" s="11">
        <v>38</v>
      </c>
      <c r="E43" s="145" t="s">
        <v>105</v>
      </c>
      <c r="F43" s="146"/>
      <c r="G43" s="26"/>
      <c r="J43" s="104"/>
      <c r="K43" s="206"/>
      <c r="L43" s="206"/>
      <c r="M43" s="106"/>
      <c r="N43" s="205"/>
      <c r="O43" s="205"/>
      <c r="P43" s="54"/>
    </row>
    <row r="44" spans="1:16" ht="20.100000000000001" customHeight="1" thickBot="1" x14ac:dyDescent="0.4">
      <c r="A44" s="27"/>
      <c r="B44" s="165"/>
      <c r="C44" s="117"/>
      <c r="D44" s="117"/>
      <c r="E44" s="117"/>
      <c r="F44" s="166"/>
      <c r="G44" s="27"/>
      <c r="J44" s="104"/>
      <c r="K44" s="204"/>
      <c r="L44" s="204"/>
      <c r="M44" s="204"/>
      <c r="N44" s="204"/>
      <c r="O44" s="204"/>
      <c r="P44" s="105"/>
    </row>
    <row r="45" spans="1:16" x14ac:dyDescent="0.2">
      <c r="J45" s="104"/>
      <c r="K45" s="104"/>
      <c r="L45" s="104"/>
      <c r="M45" s="104"/>
      <c r="N45" s="104"/>
      <c r="O45" s="104"/>
    </row>
    <row r="46" spans="1:16" x14ac:dyDescent="0.2">
      <c r="J46" s="104"/>
      <c r="K46" s="104"/>
      <c r="L46" s="104"/>
      <c r="M46" s="104"/>
      <c r="N46" s="104"/>
      <c r="O46" s="104"/>
    </row>
    <row r="47" spans="1:16" x14ac:dyDescent="0.2">
      <c r="J47" s="104"/>
      <c r="K47" s="104"/>
      <c r="L47" s="104"/>
      <c r="M47" s="104"/>
      <c r="N47" s="104"/>
      <c r="O47" s="104"/>
    </row>
  </sheetData>
  <mergeCells count="50">
    <mergeCell ref="E23:F23"/>
    <mergeCell ref="E26:F26"/>
    <mergeCell ref="E27:F27"/>
    <mergeCell ref="B23:C23"/>
    <mergeCell ref="F9:F10"/>
    <mergeCell ref="B24:C24"/>
    <mergeCell ref="B25:C25"/>
    <mergeCell ref="B27:C27"/>
    <mergeCell ref="B26:C26"/>
    <mergeCell ref="B2:F2"/>
    <mergeCell ref="B3:F3"/>
    <mergeCell ref="B5:F5"/>
    <mergeCell ref="B7:F8"/>
    <mergeCell ref="B44:F44"/>
    <mergeCell ref="B11:F11"/>
    <mergeCell ref="B20:F20"/>
    <mergeCell ref="C21:F21"/>
    <mergeCell ref="B22:C22"/>
    <mergeCell ref="E22:F22"/>
    <mergeCell ref="E38:F38"/>
    <mergeCell ref="E35:F35"/>
    <mergeCell ref="E41:F41"/>
    <mergeCell ref="E39:F39"/>
    <mergeCell ref="E40:F40"/>
    <mergeCell ref="E42:F42"/>
    <mergeCell ref="K44:O44"/>
    <mergeCell ref="B28:C28"/>
    <mergeCell ref="E24:F24"/>
    <mergeCell ref="E29:F29"/>
    <mergeCell ref="E25:F25"/>
    <mergeCell ref="N43:O43"/>
    <mergeCell ref="B39:C39"/>
    <mergeCell ref="B34:C34"/>
    <mergeCell ref="E34:F34"/>
    <mergeCell ref="E37:F37"/>
    <mergeCell ref="B40:C40"/>
    <mergeCell ref="K43:L43"/>
    <mergeCell ref="E43:F43"/>
    <mergeCell ref="B43:C43"/>
    <mergeCell ref="N42:O42"/>
    <mergeCell ref="K42:L42"/>
    <mergeCell ref="B42:C42"/>
    <mergeCell ref="B41:C41"/>
    <mergeCell ref="E28:F28"/>
    <mergeCell ref="B29:C29"/>
    <mergeCell ref="E36:F36"/>
    <mergeCell ref="B31:F31"/>
    <mergeCell ref="C32:F32"/>
    <mergeCell ref="B33:C33"/>
    <mergeCell ref="E33:F33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3">
    <tabColor indexed="10"/>
    <pageSetUpPr fitToPage="1"/>
  </sheetPr>
  <dimension ref="A1:G33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>
        <v>1</v>
      </c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1819</v>
      </c>
      <c r="D13" s="5" t="s">
        <v>1295</v>
      </c>
      <c r="E13" s="5">
        <v>192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1820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1821</v>
      </c>
      <c r="C23" s="138"/>
      <c r="D23" s="15">
        <v>11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1822</v>
      </c>
      <c r="C24" s="130"/>
      <c r="D24" s="47">
        <v>10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129" t="s">
        <v>1823</v>
      </c>
      <c r="C25" s="130"/>
      <c r="D25" s="47">
        <v>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1824</v>
      </c>
      <c r="C26" s="49"/>
      <c r="D26" s="47">
        <v>0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1825</v>
      </c>
      <c r="C27" s="130"/>
      <c r="D27" s="11">
        <v>16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1826</v>
      </c>
      <c r="C28" s="130"/>
      <c r="D28" s="11">
        <v>25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1827</v>
      </c>
      <c r="C29" s="44"/>
      <c r="D29" s="11">
        <v>13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1828</v>
      </c>
      <c r="C30" s="44"/>
      <c r="D30" s="11">
        <v>15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1829</v>
      </c>
      <c r="C31" s="44"/>
      <c r="D31" s="11">
        <v>16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1830</v>
      </c>
      <c r="C32" s="44"/>
      <c r="D32" s="11">
        <v>3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6">
    <mergeCell ref="E23:F23"/>
    <mergeCell ref="B23:C23"/>
    <mergeCell ref="E25:F25"/>
    <mergeCell ref="E26:F26"/>
    <mergeCell ref="E32:F32"/>
    <mergeCell ref="E27:F27"/>
    <mergeCell ref="E28:F28"/>
    <mergeCell ref="E29:F29"/>
    <mergeCell ref="E30:F30"/>
    <mergeCell ref="E31:F31"/>
    <mergeCell ref="B33:F33"/>
    <mergeCell ref="B2:F2"/>
    <mergeCell ref="B3:F3"/>
    <mergeCell ref="B5:F5"/>
    <mergeCell ref="B7:F8"/>
    <mergeCell ref="B24:C24"/>
    <mergeCell ref="B25:C25"/>
    <mergeCell ref="F9:F10"/>
    <mergeCell ref="E24:F24"/>
    <mergeCell ref="B11:F11"/>
    <mergeCell ref="B27:C27"/>
    <mergeCell ref="B28:C28"/>
    <mergeCell ref="B20:F20"/>
    <mergeCell ref="C21:F21"/>
    <mergeCell ref="B22:C22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4">
    <tabColor indexed="10"/>
    <pageSetUpPr fitToPage="1"/>
  </sheetPr>
  <dimension ref="A1:G47"/>
  <sheetViews>
    <sheetView topLeftCell="A25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1831</v>
      </c>
      <c r="D13" s="5" t="s">
        <v>1832</v>
      </c>
      <c r="E13" s="5">
        <v>576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1844</v>
      </c>
      <c r="D14" s="5" t="s">
        <v>1845</v>
      </c>
      <c r="E14" s="5">
        <v>315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891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1833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1834</v>
      </c>
      <c r="C23" s="138"/>
      <c r="D23" s="15">
        <v>36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1835</v>
      </c>
      <c r="C24" s="49"/>
      <c r="D24" s="47">
        <v>97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1836</v>
      </c>
      <c r="C25" s="49"/>
      <c r="D25" s="47">
        <v>8</v>
      </c>
      <c r="E25" s="145"/>
      <c r="F25" s="146"/>
      <c r="G25" s="26"/>
    </row>
    <row r="26" spans="1:7" ht="20.100000000000001" customHeight="1" x14ac:dyDescent="0.2">
      <c r="A26" s="26"/>
      <c r="B26" s="48" t="s">
        <v>1837</v>
      </c>
      <c r="C26" s="49"/>
      <c r="D26" s="47">
        <v>35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1838</v>
      </c>
      <c r="C27" s="130"/>
      <c r="D27" s="11">
        <v>23</v>
      </c>
      <c r="E27" s="145"/>
      <c r="F27" s="146"/>
      <c r="G27" s="26"/>
    </row>
    <row r="28" spans="1:7" ht="20.100000000000001" customHeight="1" x14ac:dyDescent="0.2">
      <c r="A28" s="26"/>
      <c r="B28" s="129" t="s">
        <v>1839</v>
      </c>
      <c r="C28" s="130"/>
      <c r="D28" s="11">
        <v>25</v>
      </c>
      <c r="E28" s="135"/>
      <c r="F28" s="136"/>
      <c r="G28" s="26"/>
    </row>
    <row r="29" spans="1:7" ht="20.100000000000001" customHeight="1" x14ac:dyDescent="0.2">
      <c r="A29" s="26"/>
      <c r="B29" s="43" t="s">
        <v>1840</v>
      </c>
      <c r="C29" s="44"/>
      <c r="D29" s="11">
        <v>32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1841</v>
      </c>
      <c r="C30" s="44"/>
      <c r="D30" s="11">
        <v>60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1842</v>
      </c>
      <c r="C31" s="44"/>
      <c r="D31" s="11">
        <v>38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1843</v>
      </c>
      <c r="C32" s="44"/>
      <c r="D32" s="11">
        <v>30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8.75" thickBot="1" x14ac:dyDescent="0.25">
      <c r="A35" s="26"/>
      <c r="B35" s="13" t="s">
        <v>95</v>
      </c>
      <c r="C35" s="149" t="s">
        <v>1846</v>
      </c>
      <c r="D35" s="150"/>
      <c r="E35" s="150"/>
      <c r="F35" s="151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1847</v>
      </c>
      <c r="C37" s="138"/>
      <c r="D37" s="15">
        <v>11</v>
      </c>
      <c r="E37" s="133"/>
      <c r="F37" s="134"/>
      <c r="G37" s="26"/>
    </row>
    <row r="38" spans="1:7" ht="20.100000000000001" customHeight="1" x14ac:dyDescent="0.2">
      <c r="A38" s="26"/>
      <c r="B38" s="48" t="s">
        <v>1848</v>
      </c>
      <c r="C38" s="49"/>
      <c r="D38" s="47">
        <v>11</v>
      </c>
      <c r="E38" s="145"/>
      <c r="F38" s="146"/>
      <c r="G38" s="26"/>
    </row>
    <row r="39" spans="1:7" ht="20.100000000000001" customHeight="1" x14ac:dyDescent="0.2">
      <c r="A39" s="26"/>
      <c r="B39" s="48" t="s">
        <v>1849</v>
      </c>
      <c r="C39" s="49"/>
      <c r="D39" s="47">
        <v>10</v>
      </c>
      <c r="E39" s="145"/>
      <c r="F39" s="146"/>
      <c r="G39" s="26"/>
    </row>
    <row r="40" spans="1:7" ht="20.100000000000001" customHeight="1" x14ac:dyDescent="0.2">
      <c r="A40" s="26"/>
      <c r="B40" s="48" t="s">
        <v>1850</v>
      </c>
      <c r="C40" s="49"/>
      <c r="D40" s="47">
        <v>7</v>
      </c>
      <c r="E40" s="47"/>
      <c r="F40" s="52"/>
      <c r="G40" s="26"/>
    </row>
    <row r="41" spans="1:7" ht="20.100000000000001" customHeight="1" x14ac:dyDescent="0.2">
      <c r="A41" s="26"/>
      <c r="B41" s="129" t="s">
        <v>1851</v>
      </c>
      <c r="C41" s="130"/>
      <c r="D41" s="11">
        <v>27</v>
      </c>
      <c r="E41" s="145"/>
      <c r="F41" s="146"/>
      <c r="G41" s="26"/>
    </row>
    <row r="42" spans="1:7" ht="20.100000000000001" customHeight="1" x14ac:dyDescent="0.2">
      <c r="A42" s="26"/>
      <c r="B42" s="129" t="s">
        <v>1852</v>
      </c>
      <c r="C42" s="130"/>
      <c r="D42" s="11">
        <v>12</v>
      </c>
      <c r="E42" s="135"/>
      <c r="F42" s="136"/>
      <c r="G42" s="26"/>
    </row>
    <row r="43" spans="1:7" ht="20.100000000000001" customHeight="1" x14ac:dyDescent="0.2">
      <c r="A43" s="26"/>
      <c r="B43" s="43" t="s">
        <v>1853</v>
      </c>
      <c r="C43" s="44"/>
      <c r="D43" s="11">
        <v>13</v>
      </c>
      <c r="E43" s="145"/>
      <c r="F43" s="146"/>
      <c r="G43" s="26"/>
    </row>
    <row r="44" spans="1:7" ht="20.100000000000001" customHeight="1" x14ac:dyDescent="0.2">
      <c r="A44" s="26"/>
      <c r="B44" s="43" t="s">
        <v>1854</v>
      </c>
      <c r="C44" s="44"/>
      <c r="D44" s="11">
        <v>25</v>
      </c>
      <c r="E44" s="145"/>
      <c r="F44" s="146"/>
      <c r="G44" s="26"/>
    </row>
    <row r="45" spans="1:7" ht="20.100000000000001" customHeight="1" x14ac:dyDescent="0.2">
      <c r="A45" s="26"/>
      <c r="B45" s="43" t="s">
        <v>1855</v>
      </c>
      <c r="C45" s="44"/>
      <c r="D45" s="11">
        <v>32</v>
      </c>
      <c r="E45" s="145" t="s">
        <v>105</v>
      </c>
      <c r="F45" s="146"/>
      <c r="G45" s="26"/>
    </row>
    <row r="46" spans="1:7" ht="20.100000000000001" customHeight="1" thickBot="1" x14ac:dyDescent="0.25">
      <c r="A46" s="26"/>
      <c r="B46" s="43" t="s">
        <v>1856</v>
      </c>
      <c r="C46" s="44"/>
      <c r="D46" s="11">
        <v>44</v>
      </c>
      <c r="E46" s="145" t="s">
        <v>105</v>
      </c>
      <c r="F46" s="146"/>
      <c r="G46" s="26"/>
    </row>
    <row r="47" spans="1:7" ht="18.75" thickBot="1" x14ac:dyDescent="0.4">
      <c r="A47" s="27"/>
      <c r="B47" s="117"/>
      <c r="C47" s="117"/>
      <c r="D47" s="117"/>
      <c r="E47" s="117"/>
      <c r="F47" s="117"/>
      <c r="G47" s="27"/>
    </row>
  </sheetData>
  <mergeCells count="41">
    <mergeCell ref="B11:F11"/>
    <mergeCell ref="B20:F20"/>
    <mergeCell ref="C21:F21"/>
    <mergeCell ref="B22:C22"/>
    <mergeCell ref="E22:F22"/>
    <mergeCell ref="F9:F10"/>
    <mergeCell ref="B2:F2"/>
    <mergeCell ref="B3:F3"/>
    <mergeCell ref="B5:F5"/>
    <mergeCell ref="B7:F8"/>
    <mergeCell ref="E28:F28"/>
    <mergeCell ref="E24:F24"/>
    <mergeCell ref="B27:C27"/>
    <mergeCell ref="E26:F26"/>
    <mergeCell ref="B23:C23"/>
    <mergeCell ref="E27:F27"/>
    <mergeCell ref="B28:C28"/>
    <mergeCell ref="E25:F25"/>
    <mergeCell ref="E23:F23"/>
    <mergeCell ref="B37:C37"/>
    <mergeCell ref="E32:F32"/>
    <mergeCell ref="B34:F34"/>
    <mergeCell ref="C35:F35"/>
    <mergeCell ref="B33:F33"/>
    <mergeCell ref="E37:F37"/>
    <mergeCell ref="E29:F29"/>
    <mergeCell ref="B47:F47"/>
    <mergeCell ref="E43:F43"/>
    <mergeCell ref="E44:F44"/>
    <mergeCell ref="E45:F45"/>
    <mergeCell ref="E46:F46"/>
    <mergeCell ref="E38:F38"/>
    <mergeCell ref="B42:C42"/>
    <mergeCell ref="E41:F41"/>
    <mergeCell ref="E39:F39"/>
    <mergeCell ref="B41:C41"/>
    <mergeCell ref="E42:F42"/>
    <mergeCell ref="E30:F30"/>
    <mergeCell ref="E31:F31"/>
    <mergeCell ref="B36:C36"/>
    <mergeCell ref="E36:F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1">
    <tabColor indexed="10"/>
    <pageSetUpPr fitToPage="1"/>
  </sheetPr>
  <dimension ref="A1:G83"/>
  <sheetViews>
    <sheetView topLeftCell="A67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1857</v>
      </c>
      <c r="D13" s="5" t="s">
        <v>1858</v>
      </c>
      <c r="E13" s="5">
        <v>739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1872</v>
      </c>
      <c r="D14" s="5" t="s">
        <v>1873</v>
      </c>
      <c r="E14" s="5">
        <v>692</v>
      </c>
      <c r="F14" s="6" t="s">
        <v>2209</v>
      </c>
      <c r="G14" s="26"/>
    </row>
    <row r="15" spans="1:7" ht="20.100000000000001" customHeight="1" x14ac:dyDescent="0.2">
      <c r="A15" s="26"/>
      <c r="B15" s="4">
        <v>3</v>
      </c>
      <c r="C15" s="5" t="s">
        <v>854</v>
      </c>
      <c r="D15" s="5" t="s">
        <v>1887</v>
      </c>
      <c r="E15" s="5">
        <v>1659</v>
      </c>
      <c r="F15" s="6" t="s">
        <v>2208</v>
      </c>
      <c r="G15" s="26"/>
    </row>
    <row r="16" spans="1:7" ht="31.5" customHeight="1" x14ac:dyDescent="0.2">
      <c r="A16" s="26"/>
      <c r="B16" s="4">
        <v>4</v>
      </c>
      <c r="C16" s="5" t="s">
        <v>1901</v>
      </c>
      <c r="D16" s="64" t="s">
        <v>1902</v>
      </c>
      <c r="E16" s="5">
        <v>1271</v>
      </c>
      <c r="F16" s="6" t="s">
        <v>2209</v>
      </c>
      <c r="G16" s="26"/>
    </row>
    <row r="17" spans="1:7" ht="15" hidden="1" x14ac:dyDescent="0.2">
      <c r="A17" s="26"/>
      <c r="B17" s="9"/>
      <c r="C17" s="1"/>
      <c r="D17" s="1"/>
      <c r="E17" s="1">
        <f>SUM(E13:E16)</f>
        <v>4361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45" customHeight="1" thickBot="1" x14ac:dyDescent="0.25">
      <c r="A21" s="26"/>
      <c r="B21" s="13" t="s">
        <v>94</v>
      </c>
      <c r="C21" s="124" t="s">
        <v>1859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1860</v>
      </c>
      <c r="C23" s="138"/>
      <c r="D23" s="15">
        <v>26</v>
      </c>
      <c r="E23" s="133"/>
      <c r="F23" s="134"/>
      <c r="G23" s="26"/>
    </row>
    <row r="24" spans="1:7" ht="20.100000000000001" customHeight="1" x14ac:dyDescent="0.2">
      <c r="A24" s="26"/>
      <c r="B24" s="129" t="s">
        <v>1861</v>
      </c>
      <c r="C24" s="130"/>
      <c r="D24" s="11">
        <v>37</v>
      </c>
      <c r="E24" s="135"/>
      <c r="F24" s="136"/>
      <c r="G24" s="26"/>
    </row>
    <row r="25" spans="1:7" ht="20.100000000000001" customHeight="1" x14ac:dyDescent="0.2">
      <c r="A25" s="26"/>
      <c r="B25" s="129" t="s">
        <v>1862</v>
      </c>
      <c r="C25" s="130"/>
      <c r="D25" s="11">
        <v>10</v>
      </c>
      <c r="E25" s="135"/>
      <c r="F25" s="136"/>
      <c r="G25" s="26"/>
    </row>
    <row r="26" spans="1:7" ht="20.100000000000001" customHeight="1" x14ac:dyDescent="0.2">
      <c r="A26" s="26"/>
      <c r="B26" s="129" t="s">
        <v>1863</v>
      </c>
      <c r="C26" s="130"/>
      <c r="D26" s="11">
        <v>2</v>
      </c>
      <c r="E26" s="135"/>
      <c r="F26" s="136"/>
      <c r="G26" s="26"/>
    </row>
    <row r="27" spans="1:7" ht="20.100000000000001" customHeight="1" x14ac:dyDescent="0.2">
      <c r="A27" s="26"/>
      <c r="B27" s="129" t="s">
        <v>1864</v>
      </c>
      <c r="C27" s="130"/>
      <c r="D27" s="11">
        <v>100</v>
      </c>
      <c r="E27" s="135"/>
      <c r="F27" s="136"/>
      <c r="G27" s="26"/>
    </row>
    <row r="28" spans="1:7" ht="20.100000000000001" customHeight="1" x14ac:dyDescent="0.2">
      <c r="A28" s="26"/>
      <c r="B28" s="129" t="s">
        <v>1865</v>
      </c>
      <c r="C28" s="130"/>
      <c r="D28" s="11">
        <v>115</v>
      </c>
      <c r="E28" s="135"/>
      <c r="F28" s="136"/>
      <c r="G28" s="26"/>
    </row>
    <row r="29" spans="1:7" ht="20.100000000000001" customHeight="1" x14ac:dyDescent="0.2">
      <c r="A29" s="26"/>
      <c r="B29" s="129" t="s">
        <v>1866</v>
      </c>
      <c r="C29" s="130"/>
      <c r="D29" s="11">
        <v>44</v>
      </c>
      <c r="E29" s="135"/>
      <c r="F29" s="136"/>
      <c r="G29" s="26"/>
    </row>
    <row r="30" spans="1:7" ht="20.100000000000001" customHeight="1" x14ac:dyDescent="0.2">
      <c r="A30" s="26"/>
      <c r="B30" s="129" t="s">
        <v>1867</v>
      </c>
      <c r="C30" s="130"/>
      <c r="D30" s="11">
        <v>73</v>
      </c>
      <c r="E30" s="135"/>
      <c r="F30" s="136"/>
      <c r="G30" s="26"/>
    </row>
    <row r="31" spans="1:7" ht="20.100000000000001" customHeight="1" x14ac:dyDescent="0.2">
      <c r="A31" s="26"/>
      <c r="B31" s="129" t="s">
        <v>1868</v>
      </c>
      <c r="C31" s="130"/>
      <c r="D31" s="11">
        <v>37</v>
      </c>
      <c r="E31" s="135"/>
      <c r="F31" s="136"/>
      <c r="G31" s="26"/>
    </row>
    <row r="32" spans="1:7" ht="20.100000000000001" customHeight="1" x14ac:dyDescent="0.2">
      <c r="A32" s="26"/>
      <c r="B32" s="129" t="s">
        <v>1869</v>
      </c>
      <c r="C32" s="130"/>
      <c r="D32" s="11">
        <v>118</v>
      </c>
      <c r="E32" s="135"/>
      <c r="F32" s="136"/>
      <c r="G32" s="26"/>
    </row>
    <row r="33" spans="1:7" ht="20.100000000000001" customHeight="1" x14ac:dyDescent="0.2">
      <c r="A33" s="26"/>
      <c r="B33" s="129" t="s">
        <v>1870</v>
      </c>
      <c r="C33" s="130"/>
      <c r="D33" s="11">
        <v>27</v>
      </c>
      <c r="E33" s="135"/>
      <c r="F33" s="136"/>
      <c r="G33" s="26"/>
    </row>
    <row r="34" spans="1:7" ht="20.100000000000001" customHeight="1" x14ac:dyDescent="0.2">
      <c r="A34" s="26"/>
      <c r="B34" s="129" t="s">
        <v>1871</v>
      </c>
      <c r="C34" s="130"/>
      <c r="D34" s="11">
        <v>43</v>
      </c>
      <c r="E34" s="135"/>
      <c r="F34" s="136"/>
      <c r="G34" s="26"/>
    </row>
    <row r="35" spans="1:7" ht="15.75" thickBot="1" x14ac:dyDescent="0.25">
      <c r="A35" s="26"/>
      <c r="B35" s="30"/>
      <c r="C35" s="30"/>
      <c r="D35" s="30"/>
      <c r="E35" s="30"/>
      <c r="F35" s="30"/>
      <c r="G35" s="26"/>
    </row>
    <row r="36" spans="1:7" ht="24.95" customHeight="1" thickBot="1" x14ac:dyDescent="0.4">
      <c r="A36" s="26"/>
      <c r="B36" s="121" t="s">
        <v>92</v>
      </c>
      <c r="C36" s="122"/>
      <c r="D36" s="122"/>
      <c r="E36" s="122"/>
      <c r="F36" s="123"/>
      <c r="G36" s="26"/>
    </row>
    <row r="37" spans="1:7" ht="20.100000000000001" customHeight="1" thickBot="1" x14ac:dyDescent="0.25">
      <c r="A37" s="26"/>
      <c r="B37" s="13" t="s">
        <v>95</v>
      </c>
      <c r="C37" s="149" t="s">
        <v>1874</v>
      </c>
      <c r="D37" s="150"/>
      <c r="E37" s="150"/>
      <c r="F37" s="151"/>
      <c r="G37" s="26"/>
    </row>
    <row r="38" spans="1:7" ht="20.100000000000001" customHeight="1" thickBot="1" x14ac:dyDescent="0.25">
      <c r="A38" s="26"/>
      <c r="B38" s="127" t="s">
        <v>118</v>
      </c>
      <c r="C38" s="128"/>
      <c r="D38" s="14" t="s">
        <v>104</v>
      </c>
      <c r="E38" s="131" t="s">
        <v>105</v>
      </c>
      <c r="F38" s="132"/>
      <c r="G38" s="26"/>
    </row>
    <row r="39" spans="1:7" ht="20.100000000000001" customHeight="1" x14ac:dyDescent="0.2">
      <c r="A39" s="26"/>
      <c r="B39" s="137" t="s">
        <v>1875</v>
      </c>
      <c r="C39" s="138"/>
      <c r="D39" s="15">
        <v>45</v>
      </c>
      <c r="E39" s="133"/>
      <c r="F39" s="134"/>
      <c r="G39" s="26"/>
    </row>
    <row r="40" spans="1:7" ht="20.100000000000001" customHeight="1" x14ac:dyDescent="0.2">
      <c r="A40" s="26"/>
      <c r="B40" s="129" t="s">
        <v>1876</v>
      </c>
      <c r="C40" s="130"/>
      <c r="D40" s="11">
        <v>17</v>
      </c>
      <c r="E40" s="135"/>
      <c r="F40" s="136"/>
      <c r="G40" s="26"/>
    </row>
    <row r="41" spans="1:7" ht="20.100000000000001" customHeight="1" x14ac:dyDescent="0.2">
      <c r="A41" s="26"/>
      <c r="B41" s="129" t="s">
        <v>1877</v>
      </c>
      <c r="C41" s="130"/>
      <c r="D41" s="11">
        <v>39</v>
      </c>
      <c r="E41" s="135"/>
      <c r="F41" s="136"/>
      <c r="G41" s="26"/>
    </row>
    <row r="42" spans="1:7" ht="20.100000000000001" customHeight="1" x14ac:dyDescent="0.2">
      <c r="A42" s="26"/>
      <c r="B42" s="129" t="s">
        <v>1878</v>
      </c>
      <c r="C42" s="130"/>
      <c r="D42" s="11">
        <v>34</v>
      </c>
      <c r="E42" s="135"/>
      <c r="F42" s="136"/>
      <c r="G42" s="26"/>
    </row>
    <row r="43" spans="1:7" ht="20.100000000000001" customHeight="1" x14ac:dyDescent="0.2">
      <c r="A43" s="26"/>
      <c r="B43" s="129" t="s">
        <v>1879</v>
      </c>
      <c r="C43" s="130"/>
      <c r="D43" s="11">
        <v>53</v>
      </c>
      <c r="E43" s="135"/>
      <c r="F43" s="136"/>
      <c r="G43" s="26"/>
    </row>
    <row r="44" spans="1:7" ht="20.100000000000001" customHeight="1" x14ac:dyDescent="0.2">
      <c r="A44" s="26"/>
      <c r="B44" s="129" t="s">
        <v>1880</v>
      </c>
      <c r="C44" s="130"/>
      <c r="D44" s="11">
        <v>35</v>
      </c>
      <c r="E44" s="135"/>
      <c r="F44" s="136"/>
      <c r="G44" s="26"/>
    </row>
    <row r="45" spans="1:7" ht="20.100000000000001" customHeight="1" x14ac:dyDescent="0.2">
      <c r="A45" s="26"/>
      <c r="B45" s="129" t="s">
        <v>1881</v>
      </c>
      <c r="C45" s="130"/>
      <c r="D45" s="11">
        <v>105</v>
      </c>
      <c r="E45" s="135"/>
      <c r="F45" s="136"/>
      <c r="G45" s="26"/>
    </row>
    <row r="46" spans="1:7" ht="20.100000000000001" customHeight="1" x14ac:dyDescent="0.2">
      <c r="A46" s="26"/>
      <c r="B46" s="129" t="s">
        <v>1882</v>
      </c>
      <c r="C46" s="130"/>
      <c r="D46" s="11">
        <v>37</v>
      </c>
      <c r="E46" s="135"/>
      <c r="F46" s="136"/>
      <c r="G46" s="26"/>
    </row>
    <row r="47" spans="1:7" ht="20.100000000000001" customHeight="1" x14ac:dyDescent="0.2">
      <c r="A47" s="26"/>
      <c r="B47" s="129" t="s">
        <v>1883</v>
      </c>
      <c r="C47" s="130"/>
      <c r="D47" s="11">
        <v>23</v>
      </c>
      <c r="E47" s="135"/>
      <c r="F47" s="136"/>
      <c r="G47" s="26"/>
    </row>
    <row r="48" spans="1:7" ht="20.100000000000001" customHeight="1" x14ac:dyDescent="0.2">
      <c r="A48" s="26"/>
      <c r="B48" s="129" t="s">
        <v>1884</v>
      </c>
      <c r="C48" s="130"/>
      <c r="D48" s="11">
        <v>42</v>
      </c>
      <c r="E48" s="135"/>
      <c r="F48" s="136"/>
      <c r="G48" s="26"/>
    </row>
    <row r="49" spans="1:7" ht="20.100000000000001" customHeight="1" x14ac:dyDescent="0.2">
      <c r="A49" s="26"/>
      <c r="B49" s="129" t="s">
        <v>1885</v>
      </c>
      <c r="C49" s="130"/>
      <c r="D49" s="11">
        <v>48</v>
      </c>
      <c r="E49" s="145"/>
      <c r="F49" s="146"/>
      <c r="G49" s="26"/>
    </row>
    <row r="50" spans="1:7" ht="20.100000000000001" customHeight="1" thickBot="1" x14ac:dyDescent="0.25">
      <c r="A50" s="26"/>
      <c r="B50" s="129" t="s">
        <v>1886</v>
      </c>
      <c r="C50" s="130"/>
      <c r="D50" s="11">
        <v>112</v>
      </c>
      <c r="E50" s="145"/>
      <c r="F50" s="146"/>
      <c r="G50" s="26"/>
    </row>
    <row r="51" spans="1:7" ht="20.100000000000001" customHeight="1" thickBot="1" x14ac:dyDescent="0.4">
      <c r="A51" s="26"/>
      <c r="B51" s="117"/>
      <c r="C51" s="117"/>
      <c r="D51" s="117"/>
      <c r="E51" s="117"/>
      <c r="F51" s="117"/>
      <c r="G51" s="26"/>
    </row>
    <row r="52" spans="1:7" ht="24.95" customHeight="1" thickBot="1" x14ac:dyDescent="0.4">
      <c r="A52" s="26"/>
      <c r="B52" s="121" t="s">
        <v>92</v>
      </c>
      <c r="C52" s="122"/>
      <c r="D52" s="122"/>
      <c r="E52" s="122"/>
      <c r="F52" s="123"/>
      <c r="G52" s="26"/>
    </row>
    <row r="53" spans="1:7" ht="20.100000000000001" customHeight="1" thickBot="1" x14ac:dyDescent="0.25">
      <c r="A53" s="26"/>
      <c r="B53" s="13" t="s">
        <v>96</v>
      </c>
      <c r="C53" s="149" t="s">
        <v>1888</v>
      </c>
      <c r="D53" s="150"/>
      <c r="E53" s="150"/>
      <c r="F53" s="151"/>
      <c r="G53" s="26"/>
    </row>
    <row r="54" spans="1:7" ht="20.100000000000001" customHeight="1" thickBot="1" x14ac:dyDescent="0.25">
      <c r="A54" s="26"/>
      <c r="B54" s="127" t="s">
        <v>118</v>
      </c>
      <c r="C54" s="128"/>
      <c r="D54" s="14" t="s">
        <v>104</v>
      </c>
      <c r="E54" s="131" t="s">
        <v>105</v>
      </c>
      <c r="F54" s="132"/>
      <c r="G54" s="26"/>
    </row>
    <row r="55" spans="1:7" ht="20.100000000000001" customHeight="1" thickBot="1" x14ac:dyDescent="0.25">
      <c r="A55" s="26"/>
      <c r="B55" s="137" t="s">
        <v>1889</v>
      </c>
      <c r="C55" s="138"/>
      <c r="D55" s="15">
        <v>189</v>
      </c>
      <c r="E55" s="133" t="s">
        <v>2209</v>
      </c>
      <c r="F55" s="134"/>
      <c r="G55" s="26"/>
    </row>
    <row r="56" spans="1:7" ht="20.100000000000001" customHeight="1" thickBot="1" x14ac:dyDescent="0.25">
      <c r="A56" s="26"/>
      <c r="B56" s="129" t="s">
        <v>1890</v>
      </c>
      <c r="C56" s="130"/>
      <c r="D56" s="11">
        <v>123</v>
      </c>
      <c r="E56" s="133" t="s">
        <v>2209</v>
      </c>
      <c r="F56" s="134"/>
      <c r="G56" s="26"/>
    </row>
    <row r="57" spans="1:7" ht="20.100000000000001" customHeight="1" thickBot="1" x14ac:dyDescent="0.25">
      <c r="A57" s="26"/>
      <c r="B57" s="129" t="s">
        <v>1891</v>
      </c>
      <c r="C57" s="130"/>
      <c r="D57" s="11">
        <v>101</v>
      </c>
      <c r="E57" s="133" t="s">
        <v>2209</v>
      </c>
      <c r="F57" s="134"/>
      <c r="G57" s="26"/>
    </row>
    <row r="58" spans="1:7" ht="20.100000000000001" customHeight="1" thickBot="1" x14ac:dyDescent="0.25">
      <c r="A58" s="26"/>
      <c r="B58" s="129" t="s">
        <v>1892</v>
      </c>
      <c r="C58" s="130"/>
      <c r="D58" s="11">
        <v>126</v>
      </c>
      <c r="E58" s="133" t="s">
        <v>2209</v>
      </c>
      <c r="F58" s="134"/>
      <c r="G58" s="26"/>
    </row>
    <row r="59" spans="1:7" ht="20.100000000000001" customHeight="1" thickBot="1" x14ac:dyDescent="0.25">
      <c r="A59" s="26"/>
      <c r="B59" s="129" t="s">
        <v>1893</v>
      </c>
      <c r="C59" s="130"/>
      <c r="D59" s="11">
        <v>91</v>
      </c>
      <c r="E59" s="133"/>
      <c r="F59" s="134"/>
      <c r="G59" s="26"/>
    </row>
    <row r="60" spans="1:7" ht="20.100000000000001" customHeight="1" thickBot="1" x14ac:dyDescent="0.25">
      <c r="A60" s="26"/>
      <c r="B60" s="129" t="s">
        <v>1894</v>
      </c>
      <c r="C60" s="130"/>
      <c r="D60" s="11">
        <v>279</v>
      </c>
      <c r="E60" s="133" t="s">
        <v>2209</v>
      </c>
      <c r="F60" s="134"/>
      <c r="G60" s="26"/>
    </row>
    <row r="61" spans="1:7" ht="20.100000000000001" customHeight="1" thickBot="1" x14ac:dyDescent="0.25">
      <c r="A61" s="26"/>
      <c r="B61" s="129" t="s">
        <v>1895</v>
      </c>
      <c r="C61" s="130"/>
      <c r="D61" s="11">
        <v>160</v>
      </c>
      <c r="E61" s="133" t="s">
        <v>2209</v>
      </c>
      <c r="F61" s="134"/>
      <c r="G61" s="26"/>
    </row>
    <row r="62" spans="1:7" ht="20.100000000000001" customHeight="1" thickBot="1" x14ac:dyDescent="0.25">
      <c r="A62" s="26"/>
      <c r="B62" s="129" t="s">
        <v>1896</v>
      </c>
      <c r="C62" s="130"/>
      <c r="D62" s="11">
        <v>56</v>
      </c>
      <c r="E62" s="133"/>
      <c r="F62" s="134"/>
      <c r="G62" s="26"/>
    </row>
    <row r="63" spans="1:7" ht="20.100000000000001" customHeight="1" thickBot="1" x14ac:dyDescent="0.25">
      <c r="A63" s="26"/>
      <c r="B63" s="43" t="s">
        <v>1897</v>
      </c>
      <c r="C63" s="44"/>
      <c r="D63" s="11">
        <v>69</v>
      </c>
      <c r="E63" s="133"/>
      <c r="F63" s="134"/>
      <c r="G63" s="26"/>
    </row>
    <row r="64" spans="1:7" ht="20.100000000000001" customHeight="1" thickBot="1" x14ac:dyDescent="0.25">
      <c r="A64" s="26"/>
      <c r="B64" s="43" t="s">
        <v>1898</v>
      </c>
      <c r="C64" s="44"/>
      <c r="D64" s="11">
        <v>274</v>
      </c>
      <c r="E64" s="133" t="s">
        <v>2209</v>
      </c>
      <c r="F64" s="134"/>
      <c r="G64" s="26"/>
    </row>
    <row r="65" spans="1:7" ht="20.100000000000001" customHeight="1" x14ac:dyDescent="0.2">
      <c r="A65" s="26"/>
      <c r="B65" s="43" t="s">
        <v>1899</v>
      </c>
      <c r="C65" s="44"/>
      <c r="D65" s="11">
        <v>93</v>
      </c>
      <c r="E65" s="133" t="s">
        <v>2209</v>
      </c>
      <c r="F65" s="134"/>
      <c r="G65" s="26"/>
    </row>
    <row r="66" spans="1:7" ht="20.100000000000001" customHeight="1" thickBot="1" x14ac:dyDescent="0.25">
      <c r="A66" s="26"/>
      <c r="B66" s="43" t="s">
        <v>1900</v>
      </c>
      <c r="C66" s="44"/>
      <c r="D66" s="11">
        <v>59</v>
      </c>
      <c r="E66" s="135"/>
      <c r="F66" s="136"/>
      <c r="G66" s="26"/>
    </row>
    <row r="67" spans="1:7" ht="20.100000000000001" customHeight="1" thickBot="1" x14ac:dyDescent="0.4">
      <c r="A67" s="27"/>
      <c r="B67" s="117"/>
      <c r="C67" s="117"/>
      <c r="D67" s="117"/>
      <c r="E67" s="117"/>
      <c r="F67" s="117"/>
      <c r="G67" s="27"/>
    </row>
    <row r="68" spans="1:7" ht="18.75" thickBot="1" x14ac:dyDescent="0.4">
      <c r="A68" s="26"/>
      <c r="B68" s="121" t="s">
        <v>92</v>
      </c>
      <c r="C68" s="122"/>
      <c r="D68" s="122"/>
      <c r="E68" s="122"/>
      <c r="F68" s="123"/>
      <c r="G68" s="26"/>
    </row>
    <row r="69" spans="1:7" ht="18.75" thickBot="1" x14ac:dyDescent="0.25">
      <c r="A69" s="26"/>
      <c r="B69" s="13" t="s">
        <v>97</v>
      </c>
      <c r="C69" s="149" t="s">
        <v>1903</v>
      </c>
      <c r="D69" s="150"/>
      <c r="E69" s="150"/>
      <c r="F69" s="151"/>
      <c r="G69" s="26"/>
    </row>
    <row r="70" spans="1:7" ht="16.5" thickBot="1" x14ac:dyDescent="0.25">
      <c r="A70" s="26"/>
      <c r="B70" s="127" t="s">
        <v>118</v>
      </c>
      <c r="C70" s="128"/>
      <c r="D70" s="14" t="s">
        <v>104</v>
      </c>
      <c r="E70" s="131" t="s">
        <v>105</v>
      </c>
      <c r="F70" s="132"/>
      <c r="G70" s="26"/>
    </row>
    <row r="71" spans="1:7" ht="20.100000000000001" customHeight="1" x14ac:dyDescent="0.2">
      <c r="A71" s="26"/>
      <c r="B71" s="137" t="s">
        <v>1904</v>
      </c>
      <c r="C71" s="138"/>
      <c r="D71" s="15">
        <v>40</v>
      </c>
      <c r="E71" s="133"/>
      <c r="F71" s="134"/>
      <c r="G71" s="26"/>
    </row>
    <row r="72" spans="1:7" ht="20.100000000000001" customHeight="1" x14ac:dyDescent="0.2">
      <c r="A72" s="26"/>
      <c r="B72" s="129" t="s">
        <v>1905</v>
      </c>
      <c r="C72" s="130"/>
      <c r="D72" s="11">
        <v>106</v>
      </c>
      <c r="E72" s="135"/>
      <c r="F72" s="136"/>
      <c r="G72" s="26"/>
    </row>
    <row r="73" spans="1:7" ht="20.100000000000001" customHeight="1" x14ac:dyDescent="0.2">
      <c r="A73" s="26"/>
      <c r="B73" s="129" t="s">
        <v>1906</v>
      </c>
      <c r="C73" s="130"/>
      <c r="D73" s="11">
        <v>93</v>
      </c>
      <c r="E73" s="135"/>
      <c r="F73" s="136"/>
      <c r="G73" s="26"/>
    </row>
    <row r="74" spans="1:7" ht="20.100000000000001" customHeight="1" x14ac:dyDescent="0.2">
      <c r="A74" s="26"/>
      <c r="B74" s="129" t="s">
        <v>1116</v>
      </c>
      <c r="C74" s="130"/>
      <c r="D74" s="11">
        <v>127</v>
      </c>
      <c r="E74" s="145"/>
      <c r="F74" s="146"/>
      <c r="G74" s="26"/>
    </row>
    <row r="75" spans="1:7" ht="20.100000000000001" customHeight="1" x14ac:dyDescent="0.2">
      <c r="A75" s="26"/>
      <c r="B75" s="129" t="s">
        <v>1907</v>
      </c>
      <c r="C75" s="130"/>
      <c r="D75" s="11">
        <v>76</v>
      </c>
      <c r="E75" s="145"/>
      <c r="F75" s="146"/>
      <c r="G75" s="26"/>
    </row>
    <row r="76" spans="1:7" ht="20.100000000000001" customHeight="1" x14ac:dyDescent="0.2">
      <c r="A76" s="26"/>
      <c r="B76" s="129" t="s">
        <v>1768</v>
      </c>
      <c r="C76" s="130"/>
      <c r="D76" s="11">
        <v>109</v>
      </c>
      <c r="E76" s="145"/>
      <c r="F76" s="146"/>
      <c r="G76" s="26"/>
    </row>
    <row r="77" spans="1:7" ht="20.100000000000001" customHeight="1" x14ac:dyDescent="0.2">
      <c r="A77" s="26"/>
      <c r="B77" s="129" t="s">
        <v>1908</v>
      </c>
      <c r="C77" s="130"/>
      <c r="D77" s="11">
        <v>89</v>
      </c>
      <c r="E77" s="145"/>
      <c r="F77" s="146"/>
      <c r="G77" s="26"/>
    </row>
    <row r="78" spans="1:7" ht="20.100000000000001" customHeight="1" x14ac:dyDescent="0.2">
      <c r="A78" s="26"/>
      <c r="B78" s="129" t="s">
        <v>1909</v>
      </c>
      <c r="C78" s="130"/>
      <c r="D78" s="11">
        <v>254</v>
      </c>
      <c r="E78" s="145" t="s">
        <v>2209</v>
      </c>
      <c r="F78" s="146"/>
      <c r="G78" s="26"/>
    </row>
    <row r="79" spans="1:7" ht="20.100000000000001" customHeight="1" x14ac:dyDescent="0.2">
      <c r="A79" s="26"/>
      <c r="B79" s="43" t="s">
        <v>1910</v>
      </c>
      <c r="C79" s="44"/>
      <c r="D79" s="11">
        <v>45</v>
      </c>
      <c r="E79" s="135"/>
      <c r="F79" s="136"/>
      <c r="G79" s="26"/>
    </row>
    <row r="80" spans="1:7" ht="20.100000000000001" customHeight="1" x14ac:dyDescent="0.2">
      <c r="A80" s="26"/>
      <c r="B80" s="43" t="s">
        <v>1911</v>
      </c>
      <c r="C80" s="44"/>
      <c r="D80" s="11">
        <v>89</v>
      </c>
      <c r="E80" s="135"/>
      <c r="F80" s="136"/>
      <c r="G80" s="26"/>
    </row>
    <row r="81" spans="1:7" ht="20.100000000000001" customHeight="1" x14ac:dyDescent="0.2">
      <c r="A81" s="26"/>
      <c r="B81" s="43" t="s">
        <v>1912</v>
      </c>
      <c r="C81" s="44"/>
      <c r="D81" s="11">
        <v>59</v>
      </c>
      <c r="E81" s="135"/>
      <c r="F81" s="136"/>
      <c r="G81" s="26"/>
    </row>
    <row r="82" spans="1:7" ht="20.100000000000001" customHeight="1" thickBot="1" x14ac:dyDescent="0.25">
      <c r="A82" s="26"/>
      <c r="B82" s="43" t="s">
        <v>1913</v>
      </c>
      <c r="C82" s="44"/>
      <c r="D82" s="11">
        <v>130</v>
      </c>
      <c r="E82" s="135"/>
      <c r="F82" s="136"/>
      <c r="G82" s="26"/>
    </row>
    <row r="83" spans="1:7" ht="18.75" thickBot="1" x14ac:dyDescent="0.4">
      <c r="A83" s="27"/>
      <c r="B83" s="117"/>
      <c r="C83" s="117"/>
      <c r="D83" s="117"/>
      <c r="E83" s="117"/>
      <c r="F83" s="117"/>
      <c r="G83" s="27"/>
    </row>
  </sheetData>
  <mergeCells count="113">
    <mergeCell ref="B41:C41"/>
    <mergeCell ref="B48:C48"/>
    <mergeCell ref="E48:F48"/>
    <mergeCell ref="E49:F49"/>
    <mergeCell ref="E50:F50"/>
    <mergeCell ref="B49:C49"/>
    <mergeCell ref="B50:C50"/>
    <mergeCell ref="B44:C44"/>
    <mergeCell ref="E45:F45"/>
    <mergeCell ref="B61:C61"/>
    <mergeCell ref="E64:F64"/>
    <mergeCell ref="E65:F65"/>
    <mergeCell ref="E66:F66"/>
    <mergeCell ref="E63:F63"/>
    <mergeCell ref="E38:F38"/>
    <mergeCell ref="B62:C62"/>
    <mergeCell ref="E58:F58"/>
    <mergeCell ref="E59:F59"/>
    <mergeCell ref="E60:F60"/>
    <mergeCell ref="E61:F61"/>
    <mergeCell ref="B57:C57"/>
    <mergeCell ref="B47:C47"/>
    <mergeCell ref="E47:F47"/>
    <mergeCell ref="B40:C40"/>
    <mergeCell ref="E40:F40"/>
    <mergeCell ref="B43:C43"/>
    <mergeCell ref="E43:F43"/>
    <mergeCell ref="B46:C46"/>
    <mergeCell ref="E46:F46"/>
    <mergeCell ref="E44:F44"/>
    <mergeCell ref="E57:F57"/>
    <mergeCell ref="B52:F52"/>
    <mergeCell ref="C53:F53"/>
    <mergeCell ref="E25:F25"/>
    <mergeCell ref="B23:C23"/>
    <mergeCell ref="B28:C28"/>
    <mergeCell ref="B24:C24"/>
    <mergeCell ref="B25:C25"/>
    <mergeCell ref="E26:F26"/>
    <mergeCell ref="E27:F27"/>
    <mergeCell ref="B26:C26"/>
    <mergeCell ref="B27:C27"/>
    <mergeCell ref="F9:F10"/>
    <mergeCell ref="B2:F2"/>
    <mergeCell ref="B3:F3"/>
    <mergeCell ref="B5:F5"/>
    <mergeCell ref="B7:F8"/>
    <mergeCell ref="B11:F11"/>
    <mergeCell ref="B60:C60"/>
    <mergeCell ref="B20:F20"/>
    <mergeCell ref="B51:F51"/>
    <mergeCell ref="C21:F21"/>
    <mergeCell ref="B22:C22"/>
    <mergeCell ref="E22:F22"/>
    <mergeCell ref="E23:F23"/>
    <mergeCell ref="E24:F24"/>
    <mergeCell ref="B45:C45"/>
    <mergeCell ref="E33:F33"/>
    <mergeCell ref="E41:F41"/>
    <mergeCell ref="B42:C42"/>
    <mergeCell ref="E42:F42"/>
    <mergeCell ref="B58:C58"/>
    <mergeCell ref="B59:C59"/>
    <mergeCell ref="B33:C33"/>
    <mergeCell ref="B38:C38"/>
    <mergeCell ref="B39:C39"/>
    <mergeCell ref="E62:F62"/>
    <mergeCell ref="B29:C29"/>
    <mergeCell ref="E28:F28"/>
    <mergeCell ref="E29:F29"/>
    <mergeCell ref="B68:F68"/>
    <mergeCell ref="C69:F69"/>
    <mergeCell ref="B34:C34"/>
    <mergeCell ref="E34:F34"/>
    <mergeCell ref="B36:F36"/>
    <mergeCell ref="C37:F37"/>
    <mergeCell ref="E39:F39"/>
    <mergeCell ref="B67:F67"/>
    <mergeCell ref="B54:C54"/>
    <mergeCell ref="E54:F54"/>
    <mergeCell ref="B55:C55"/>
    <mergeCell ref="E55:F55"/>
    <mergeCell ref="B56:C56"/>
    <mergeCell ref="E56:F56"/>
    <mergeCell ref="B30:C30"/>
    <mergeCell ref="E30:F30"/>
    <mergeCell ref="B31:C31"/>
    <mergeCell ref="E31:F31"/>
    <mergeCell ref="B32:C32"/>
    <mergeCell ref="E32:F32"/>
    <mergeCell ref="B70:C70"/>
    <mergeCell ref="E70:F70"/>
    <mergeCell ref="B71:C71"/>
    <mergeCell ref="E71:F71"/>
    <mergeCell ref="B72:C72"/>
    <mergeCell ref="E72:F72"/>
    <mergeCell ref="E81:F81"/>
    <mergeCell ref="B73:C73"/>
    <mergeCell ref="E73:F73"/>
    <mergeCell ref="B74:C74"/>
    <mergeCell ref="E74:F74"/>
    <mergeCell ref="B75:C75"/>
    <mergeCell ref="E75:F75"/>
    <mergeCell ref="E82:F82"/>
    <mergeCell ref="B76:C76"/>
    <mergeCell ref="E76:F76"/>
    <mergeCell ref="B77:C77"/>
    <mergeCell ref="E77:F77"/>
    <mergeCell ref="B83:F83"/>
    <mergeCell ref="B78:C78"/>
    <mergeCell ref="E78:F78"/>
    <mergeCell ref="E79:F79"/>
    <mergeCell ref="E80:F8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5">
    <tabColor indexed="10"/>
    <pageSetUpPr fitToPage="1"/>
  </sheetPr>
  <dimension ref="A1:G33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1914</v>
      </c>
      <c r="D13" s="5" t="s">
        <v>1915</v>
      </c>
      <c r="E13" s="5">
        <v>74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74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1914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61" t="s">
        <v>118</v>
      </c>
      <c r="C22" s="162"/>
      <c r="D22" s="55" t="s">
        <v>104</v>
      </c>
      <c r="E22" s="163" t="s">
        <v>105</v>
      </c>
      <c r="F22" s="164"/>
      <c r="G22" s="26"/>
    </row>
    <row r="23" spans="1:7" ht="20.100000000000001" customHeight="1" x14ac:dyDescent="0.2">
      <c r="A23" s="26"/>
      <c r="B23" s="137" t="s">
        <v>1916</v>
      </c>
      <c r="C23" s="138"/>
      <c r="D23" s="15">
        <v>12</v>
      </c>
      <c r="E23" s="133" t="s">
        <v>105</v>
      </c>
      <c r="F23" s="134"/>
      <c r="G23" s="54"/>
    </row>
    <row r="24" spans="1:7" ht="20.100000000000001" customHeight="1" x14ac:dyDescent="0.2">
      <c r="A24" s="26"/>
      <c r="B24" s="48" t="s">
        <v>1917</v>
      </c>
      <c r="C24" s="49"/>
      <c r="D24" s="47">
        <v>4</v>
      </c>
      <c r="E24" s="135" t="s">
        <v>105</v>
      </c>
      <c r="F24" s="136"/>
      <c r="G24" s="54"/>
    </row>
    <row r="25" spans="1:7" ht="20.100000000000001" customHeight="1" x14ac:dyDescent="0.2">
      <c r="A25" s="26"/>
      <c r="B25" s="48" t="s">
        <v>1918</v>
      </c>
      <c r="C25" s="49"/>
      <c r="D25" s="47">
        <v>6</v>
      </c>
      <c r="E25" s="135" t="s">
        <v>105</v>
      </c>
      <c r="F25" s="136"/>
      <c r="G25" s="54"/>
    </row>
    <row r="26" spans="1:7" ht="20.100000000000001" customHeight="1" x14ac:dyDescent="0.2">
      <c r="A26" s="26"/>
      <c r="B26" s="48" t="s">
        <v>1919</v>
      </c>
      <c r="C26" s="49"/>
      <c r="D26" s="47">
        <v>3</v>
      </c>
      <c r="E26" s="135" t="s">
        <v>105</v>
      </c>
      <c r="F26" s="136"/>
      <c r="G26" s="54"/>
    </row>
    <row r="27" spans="1:7" ht="20.100000000000001" customHeight="1" x14ac:dyDescent="0.2">
      <c r="A27" s="26"/>
      <c r="B27" s="129" t="s">
        <v>1920</v>
      </c>
      <c r="C27" s="130"/>
      <c r="D27" s="11">
        <v>3</v>
      </c>
      <c r="E27" s="135" t="s">
        <v>105</v>
      </c>
      <c r="F27" s="136"/>
      <c r="G27" s="54"/>
    </row>
    <row r="28" spans="1:7" ht="20.100000000000001" customHeight="1" x14ac:dyDescent="0.2">
      <c r="A28" s="26"/>
      <c r="B28" s="129" t="s">
        <v>1921</v>
      </c>
      <c r="C28" s="130"/>
      <c r="D28" s="11">
        <v>4</v>
      </c>
      <c r="E28" s="135" t="s">
        <v>105</v>
      </c>
      <c r="F28" s="136"/>
      <c r="G28" s="54"/>
    </row>
    <row r="29" spans="1:7" ht="20.100000000000001" customHeight="1" x14ac:dyDescent="0.2">
      <c r="A29" s="26"/>
      <c r="B29" s="43" t="s">
        <v>1922</v>
      </c>
      <c r="C29" s="44"/>
      <c r="D29" s="11">
        <v>6</v>
      </c>
      <c r="E29" s="135" t="s">
        <v>105</v>
      </c>
      <c r="F29" s="136"/>
      <c r="G29" s="54"/>
    </row>
    <row r="30" spans="1:7" ht="20.100000000000001" customHeight="1" x14ac:dyDescent="0.2">
      <c r="A30" s="26"/>
      <c r="B30" s="43" t="s">
        <v>1923</v>
      </c>
      <c r="C30" s="44"/>
      <c r="D30" s="11">
        <v>10</v>
      </c>
      <c r="E30" s="135" t="s">
        <v>105</v>
      </c>
      <c r="F30" s="136"/>
      <c r="G30" s="54"/>
    </row>
    <row r="31" spans="1:7" ht="20.100000000000001" customHeight="1" x14ac:dyDescent="0.2">
      <c r="A31" s="26"/>
      <c r="B31" s="43" t="s">
        <v>1924</v>
      </c>
      <c r="C31" s="44"/>
      <c r="D31" s="11">
        <v>5</v>
      </c>
      <c r="E31" s="135" t="s">
        <v>105</v>
      </c>
      <c r="F31" s="136"/>
      <c r="G31" s="54"/>
    </row>
    <row r="32" spans="1:7" ht="20.100000000000001" customHeight="1" thickBot="1" x14ac:dyDescent="0.25">
      <c r="A32" s="26"/>
      <c r="B32" s="43" t="s">
        <v>1925</v>
      </c>
      <c r="C32" s="44"/>
      <c r="D32" s="11">
        <v>2</v>
      </c>
      <c r="E32" s="135" t="s">
        <v>105</v>
      </c>
      <c r="F32" s="136"/>
      <c r="G32" s="54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E31:F31"/>
    <mergeCell ref="E32:F32"/>
    <mergeCell ref="B33:F33"/>
    <mergeCell ref="B11:F11"/>
    <mergeCell ref="B20:F20"/>
    <mergeCell ref="C21:F21"/>
    <mergeCell ref="B22:C22"/>
    <mergeCell ref="E22:F22"/>
    <mergeCell ref="B27:C27"/>
    <mergeCell ref="E27:F27"/>
    <mergeCell ref="B28:C28"/>
    <mergeCell ref="E25:F25"/>
    <mergeCell ref="E29:F29"/>
    <mergeCell ref="E30:F30"/>
    <mergeCell ref="E28:F28"/>
    <mergeCell ref="B2:F2"/>
    <mergeCell ref="B3:F3"/>
    <mergeCell ref="B5:F5"/>
    <mergeCell ref="B7:F8"/>
    <mergeCell ref="E26:F26"/>
    <mergeCell ref="F9:F10"/>
    <mergeCell ref="B23:C23"/>
    <mergeCell ref="E23:F23"/>
    <mergeCell ref="E24:F2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6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1926</v>
      </c>
      <c r="D13" s="5" t="s">
        <v>1927</v>
      </c>
      <c r="E13" s="5">
        <v>343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343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1928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1929</v>
      </c>
      <c r="C23" s="138"/>
      <c r="D23" s="15">
        <v>63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1930</v>
      </c>
      <c r="C24" s="49"/>
      <c r="D24" s="47">
        <v>12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1931</v>
      </c>
      <c r="C25" s="49"/>
      <c r="D25" s="47">
        <v>17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1932</v>
      </c>
      <c r="C26" s="49"/>
      <c r="D26" s="47">
        <v>16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1933</v>
      </c>
      <c r="C27" s="130"/>
      <c r="D27" s="11">
        <v>14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1934</v>
      </c>
      <c r="C28" s="130"/>
      <c r="D28" s="11">
        <v>24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1935</v>
      </c>
      <c r="C29" s="44"/>
      <c r="D29" s="11">
        <v>3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1936</v>
      </c>
      <c r="C30" s="44"/>
      <c r="D30" s="11">
        <v>30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1937</v>
      </c>
      <c r="C31" s="44"/>
      <c r="D31" s="11">
        <v>9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1938</v>
      </c>
      <c r="C32" s="44"/>
      <c r="D32" s="11">
        <v>16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4">
    <mergeCell ref="B11:F11"/>
    <mergeCell ref="B20:F20"/>
    <mergeCell ref="B28:C28"/>
    <mergeCell ref="E26:F26"/>
    <mergeCell ref="B33:F33"/>
    <mergeCell ref="C21:F21"/>
    <mergeCell ref="B22:C22"/>
    <mergeCell ref="E22:F22"/>
    <mergeCell ref="E23:F23"/>
    <mergeCell ref="E27:F27"/>
    <mergeCell ref="E28:F28"/>
    <mergeCell ref="E32:F32"/>
    <mergeCell ref="B23:C23"/>
    <mergeCell ref="B27:C27"/>
    <mergeCell ref="E24:F24"/>
    <mergeCell ref="E29:F29"/>
    <mergeCell ref="E30:F30"/>
    <mergeCell ref="E31:F31"/>
    <mergeCell ref="E25:F25"/>
    <mergeCell ref="B2:F2"/>
    <mergeCell ref="B3:F3"/>
    <mergeCell ref="B5:F5"/>
    <mergeCell ref="B7:F8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7">
    <tabColor indexed="10"/>
    <pageSetUpPr fitToPage="1"/>
  </sheetPr>
  <dimension ref="A1:G46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1939</v>
      </c>
      <c r="D13" s="5" t="s">
        <v>1940</v>
      </c>
      <c r="E13" s="5">
        <v>455</v>
      </c>
      <c r="F13" s="6" t="s">
        <v>2208</v>
      </c>
      <c r="G13" s="26"/>
    </row>
    <row r="14" spans="1:7" ht="30" customHeight="1" x14ac:dyDescent="0.2">
      <c r="A14" s="26"/>
      <c r="B14" s="4">
        <v>2</v>
      </c>
      <c r="C14" s="64" t="s">
        <v>1952</v>
      </c>
      <c r="D14" s="5" t="s">
        <v>1953</v>
      </c>
      <c r="E14" s="5">
        <v>204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659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5.5" customHeight="1" thickBot="1" x14ac:dyDescent="0.25">
      <c r="A21" s="26"/>
      <c r="B21" s="13" t="s">
        <v>94</v>
      </c>
      <c r="C21" s="124" t="s">
        <v>1941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1942</v>
      </c>
      <c r="C23" s="138"/>
      <c r="D23" s="15">
        <v>56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1943</v>
      </c>
      <c r="C24" s="130"/>
      <c r="D24" s="11">
        <v>16</v>
      </c>
      <c r="E24" s="135"/>
      <c r="F24" s="136"/>
      <c r="G24" s="26"/>
    </row>
    <row r="25" spans="1:7" ht="20.100000000000001" customHeight="1" x14ac:dyDescent="0.2">
      <c r="A25" s="26"/>
      <c r="B25" s="43" t="s">
        <v>1944</v>
      </c>
      <c r="C25" s="44"/>
      <c r="D25" s="11">
        <v>40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1945</v>
      </c>
      <c r="C26" s="44"/>
      <c r="D26" s="11">
        <v>13</v>
      </c>
      <c r="E26" s="11"/>
      <c r="F26" s="16"/>
      <c r="G26" s="26"/>
    </row>
    <row r="27" spans="1:7" ht="20.100000000000001" customHeight="1" x14ac:dyDescent="0.2">
      <c r="A27" s="26"/>
      <c r="B27" s="43" t="s">
        <v>1946</v>
      </c>
      <c r="C27" s="44"/>
      <c r="D27" s="11">
        <v>14</v>
      </c>
      <c r="E27" s="145"/>
      <c r="F27" s="146"/>
      <c r="G27" s="26"/>
    </row>
    <row r="28" spans="1:7" ht="20.100000000000001" customHeight="1" x14ac:dyDescent="0.2">
      <c r="A28" s="26"/>
      <c r="B28" s="129" t="s">
        <v>1947</v>
      </c>
      <c r="C28" s="130"/>
      <c r="D28" s="11">
        <v>46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1948</v>
      </c>
      <c r="C29" s="44"/>
      <c r="D29" s="11">
        <v>24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1949</v>
      </c>
      <c r="C30" s="44"/>
      <c r="D30" s="11">
        <v>42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1950</v>
      </c>
      <c r="C31" s="44"/>
      <c r="D31" s="11">
        <v>28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1951</v>
      </c>
      <c r="C32" s="44"/>
      <c r="D32" s="11">
        <v>33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8.75" thickBot="1" x14ac:dyDescent="0.25">
      <c r="A35" s="26"/>
      <c r="B35" s="13" t="s">
        <v>95</v>
      </c>
      <c r="C35" s="124" t="s">
        <v>1954</v>
      </c>
      <c r="D35" s="125"/>
      <c r="E35" s="125"/>
      <c r="F35" s="126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1955</v>
      </c>
      <c r="C37" s="138"/>
      <c r="D37" s="15">
        <v>6</v>
      </c>
      <c r="E37" s="133"/>
      <c r="F37" s="134"/>
      <c r="G37" s="26"/>
    </row>
    <row r="38" spans="1:7" ht="20.100000000000001" customHeight="1" x14ac:dyDescent="0.2">
      <c r="A38" s="26"/>
      <c r="B38" s="129" t="s">
        <v>1956</v>
      </c>
      <c r="C38" s="130"/>
      <c r="D38" s="11">
        <v>20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43" t="s">
        <v>1957</v>
      </c>
      <c r="C39" s="44"/>
      <c r="D39" s="11">
        <v>9</v>
      </c>
      <c r="E39" s="145"/>
      <c r="F39" s="146"/>
      <c r="G39" s="26"/>
    </row>
    <row r="40" spans="1:7" ht="20.100000000000001" customHeight="1" x14ac:dyDescent="0.2">
      <c r="A40" s="26"/>
      <c r="B40" s="43" t="s">
        <v>1958</v>
      </c>
      <c r="C40" s="44"/>
      <c r="D40" s="11">
        <v>8</v>
      </c>
      <c r="E40" s="11"/>
      <c r="F40" s="16"/>
      <c r="G40" s="26"/>
    </row>
    <row r="41" spans="1:7" ht="20.100000000000001" customHeight="1" x14ac:dyDescent="0.2">
      <c r="A41" s="26"/>
      <c r="B41" s="43" t="s">
        <v>1959</v>
      </c>
      <c r="C41" s="44"/>
      <c r="D41" s="11">
        <v>12</v>
      </c>
      <c r="E41" s="145"/>
      <c r="F41" s="146"/>
      <c r="G41" s="26"/>
    </row>
    <row r="42" spans="1:7" ht="20.100000000000001" customHeight="1" x14ac:dyDescent="0.2">
      <c r="A42" s="26"/>
      <c r="B42" s="129" t="s">
        <v>1960</v>
      </c>
      <c r="C42" s="130"/>
      <c r="D42" s="11">
        <v>0</v>
      </c>
      <c r="E42" s="145"/>
      <c r="F42" s="146"/>
      <c r="G42" s="26"/>
    </row>
    <row r="43" spans="1:7" ht="20.100000000000001" customHeight="1" x14ac:dyDescent="0.2">
      <c r="A43" s="26"/>
      <c r="B43" s="43" t="s">
        <v>1961</v>
      </c>
      <c r="C43" s="44"/>
      <c r="D43" s="11">
        <v>9</v>
      </c>
      <c r="E43" s="145"/>
      <c r="F43" s="146"/>
      <c r="G43" s="26"/>
    </row>
    <row r="44" spans="1:7" ht="20.100000000000001" customHeight="1" x14ac:dyDescent="0.2">
      <c r="A44" s="26"/>
      <c r="B44" s="43" t="s">
        <v>1962</v>
      </c>
      <c r="C44" s="44"/>
      <c r="D44" s="11">
        <v>16</v>
      </c>
      <c r="E44" s="145"/>
      <c r="F44" s="146"/>
      <c r="G44" s="26"/>
    </row>
    <row r="45" spans="1:7" ht="20.100000000000001" customHeight="1" thickBot="1" x14ac:dyDescent="0.25">
      <c r="A45" s="26"/>
      <c r="B45" s="43" t="s">
        <v>1963</v>
      </c>
      <c r="C45" s="44"/>
      <c r="D45" s="11">
        <v>44</v>
      </c>
      <c r="E45" s="145" t="s">
        <v>105</v>
      </c>
      <c r="F45" s="146"/>
      <c r="G45" s="26"/>
    </row>
    <row r="46" spans="1:7" ht="18.75" thickBot="1" x14ac:dyDescent="0.4">
      <c r="A46" s="27"/>
      <c r="B46" s="165"/>
      <c r="C46" s="117"/>
      <c r="D46" s="117"/>
      <c r="E46" s="117"/>
      <c r="F46" s="166"/>
      <c r="G46" s="27"/>
    </row>
  </sheetData>
  <mergeCells count="39">
    <mergeCell ref="B2:F2"/>
    <mergeCell ref="B3:F3"/>
    <mergeCell ref="B5:F5"/>
    <mergeCell ref="B7:F8"/>
    <mergeCell ref="B11:F11"/>
    <mergeCell ref="F9:F10"/>
    <mergeCell ref="B36:C36"/>
    <mergeCell ref="E36:F36"/>
    <mergeCell ref="B33:F33"/>
    <mergeCell ref="E32:F32"/>
    <mergeCell ref="B20:F20"/>
    <mergeCell ref="C21:F21"/>
    <mergeCell ref="B22:C22"/>
    <mergeCell ref="E22:F22"/>
    <mergeCell ref="B23:C23"/>
    <mergeCell ref="B24:C24"/>
    <mergeCell ref="B28:C28"/>
    <mergeCell ref="E23:F23"/>
    <mergeCell ref="E24:F24"/>
    <mergeCell ref="E28:F28"/>
    <mergeCell ref="E27:F27"/>
    <mergeCell ref="E25:F25"/>
    <mergeCell ref="E29:F29"/>
    <mergeCell ref="E30:F30"/>
    <mergeCell ref="E31:F31"/>
    <mergeCell ref="B34:F34"/>
    <mergeCell ref="C35:F35"/>
    <mergeCell ref="B42:C42"/>
    <mergeCell ref="E42:F42"/>
    <mergeCell ref="B37:C37"/>
    <mergeCell ref="E37:F37"/>
    <mergeCell ref="B46:F46"/>
    <mergeCell ref="E43:F43"/>
    <mergeCell ref="E44:F44"/>
    <mergeCell ref="E45:F45"/>
    <mergeCell ref="B38:C38"/>
    <mergeCell ref="E38:F38"/>
    <mergeCell ref="E39:F39"/>
    <mergeCell ref="E41:F4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8">
    <tabColor indexed="10"/>
    <pageSetUpPr fitToPage="1"/>
  </sheetPr>
  <dimension ref="A1:G4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199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208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209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3.75" customHeight="1" x14ac:dyDescent="0.2">
      <c r="A13" s="26"/>
      <c r="B13" s="4">
        <v>1</v>
      </c>
      <c r="C13" s="5" t="s">
        <v>1208</v>
      </c>
      <c r="D13" s="64" t="s">
        <v>1965</v>
      </c>
      <c r="E13" s="5">
        <v>78</v>
      </c>
      <c r="F13" s="6" t="s">
        <v>2208</v>
      </c>
      <c r="G13" s="26"/>
    </row>
    <row r="14" spans="1:7" ht="36" customHeight="1" x14ac:dyDescent="0.2">
      <c r="A14" s="26"/>
      <c r="B14" s="4">
        <v>2</v>
      </c>
      <c r="C14" s="5" t="s">
        <v>1974</v>
      </c>
      <c r="D14" s="64" t="s">
        <v>1975</v>
      </c>
      <c r="E14" s="5">
        <v>14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92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1964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1966</v>
      </c>
      <c r="C23" s="138"/>
      <c r="D23" s="15">
        <v>11</v>
      </c>
      <c r="E23" s="181" t="s">
        <v>105</v>
      </c>
      <c r="F23" s="191"/>
      <c r="G23" s="26"/>
    </row>
    <row r="24" spans="1:7" ht="20.100000000000001" customHeight="1" x14ac:dyDescent="0.2">
      <c r="A24" s="26"/>
      <c r="B24" s="48" t="s">
        <v>1967</v>
      </c>
      <c r="C24" s="49"/>
      <c r="D24" s="47">
        <v>14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1968</v>
      </c>
      <c r="C25" s="49"/>
      <c r="D25" s="47">
        <v>6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1969</v>
      </c>
      <c r="C26" s="49"/>
      <c r="D26" s="47">
        <v>13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1970</v>
      </c>
      <c r="C27" s="130"/>
      <c r="D27" s="11">
        <v>7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1971</v>
      </c>
      <c r="C28" s="130"/>
      <c r="D28" s="11">
        <v>0</v>
      </c>
      <c r="E28" s="145"/>
      <c r="F28" s="146"/>
      <c r="G28" s="26"/>
    </row>
    <row r="29" spans="1:7" ht="20.100000000000001" customHeight="1" x14ac:dyDescent="0.2">
      <c r="A29" s="26"/>
      <c r="B29" s="43" t="s">
        <v>1972</v>
      </c>
      <c r="C29" s="44"/>
      <c r="D29" s="11">
        <v>12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1973</v>
      </c>
      <c r="C30" s="44"/>
      <c r="D30" s="11">
        <v>5</v>
      </c>
      <c r="E30" s="145" t="s">
        <v>105</v>
      </c>
      <c r="F30" s="146"/>
      <c r="G30" s="26"/>
    </row>
    <row r="31" spans="1:7" ht="15.75" thickBot="1" x14ac:dyDescent="0.25">
      <c r="A31" s="26"/>
      <c r="B31" s="30"/>
      <c r="C31" s="30"/>
      <c r="D31" s="30"/>
      <c r="E31" s="30"/>
      <c r="F31" s="30"/>
      <c r="G31" s="26"/>
    </row>
    <row r="32" spans="1:7" ht="24.95" customHeight="1" thickBot="1" x14ac:dyDescent="0.4">
      <c r="A32" s="26"/>
      <c r="B32" s="121" t="s">
        <v>92</v>
      </c>
      <c r="C32" s="122"/>
      <c r="D32" s="122"/>
      <c r="E32" s="122"/>
      <c r="F32" s="123"/>
      <c r="G32" s="26"/>
    </row>
    <row r="33" spans="1:7" ht="20.100000000000001" customHeight="1" thickBot="1" x14ac:dyDescent="0.25">
      <c r="A33" s="26"/>
      <c r="B33" s="13" t="s">
        <v>95</v>
      </c>
      <c r="C33" s="149" t="s">
        <v>1976</v>
      </c>
      <c r="D33" s="150"/>
      <c r="E33" s="150"/>
      <c r="F33" s="151"/>
      <c r="G33" s="26"/>
    </row>
    <row r="34" spans="1:7" ht="20.100000000000001" customHeight="1" thickBot="1" x14ac:dyDescent="0.25">
      <c r="A34" s="26"/>
      <c r="B34" s="127" t="s">
        <v>118</v>
      </c>
      <c r="C34" s="128"/>
      <c r="D34" s="14" t="s">
        <v>104</v>
      </c>
      <c r="E34" s="131" t="s">
        <v>105</v>
      </c>
      <c r="F34" s="132"/>
      <c r="G34" s="26"/>
    </row>
    <row r="35" spans="1:7" ht="20.100000000000001" customHeight="1" x14ac:dyDescent="0.2">
      <c r="A35" s="26"/>
      <c r="B35" s="137" t="s">
        <v>1977</v>
      </c>
      <c r="C35" s="138"/>
      <c r="D35" s="15">
        <v>2</v>
      </c>
      <c r="E35" s="181" t="s">
        <v>105</v>
      </c>
      <c r="F35" s="191"/>
      <c r="G35" s="26"/>
    </row>
    <row r="36" spans="1:7" ht="20.100000000000001" customHeight="1" x14ac:dyDescent="0.2">
      <c r="A36" s="26"/>
      <c r="B36" s="129" t="s">
        <v>1978</v>
      </c>
      <c r="C36" s="130"/>
      <c r="D36" s="11">
        <v>6</v>
      </c>
      <c r="E36" s="145" t="s">
        <v>105</v>
      </c>
      <c r="F36" s="146"/>
      <c r="G36" s="26"/>
    </row>
    <row r="37" spans="1:7" ht="20.100000000000001" customHeight="1" x14ac:dyDescent="0.2">
      <c r="A37" s="26"/>
      <c r="B37" s="129" t="s">
        <v>1979</v>
      </c>
      <c r="C37" s="130"/>
      <c r="D37" s="11">
        <v>2</v>
      </c>
      <c r="E37" s="145"/>
      <c r="F37" s="146"/>
      <c r="G37" s="26"/>
    </row>
    <row r="38" spans="1:7" ht="20.100000000000001" customHeight="1" x14ac:dyDescent="0.2">
      <c r="A38" s="26"/>
      <c r="B38" s="43" t="s">
        <v>1980</v>
      </c>
      <c r="C38" s="44"/>
      <c r="D38" s="11">
        <v>0</v>
      </c>
      <c r="E38" s="145"/>
      <c r="F38" s="146"/>
      <c r="G38" s="26"/>
    </row>
    <row r="39" spans="1:7" ht="20.100000000000001" customHeight="1" x14ac:dyDescent="0.2">
      <c r="A39" s="26"/>
      <c r="B39" s="43" t="s">
        <v>1981</v>
      </c>
      <c r="C39" s="44"/>
      <c r="D39" s="11">
        <v>0</v>
      </c>
      <c r="E39" s="145"/>
      <c r="F39" s="146"/>
      <c r="G39" s="26"/>
    </row>
    <row r="40" spans="1:7" ht="20.100000000000001" customHeight="1" x14ac:dyDescent="0.2">
      <c r="A40" s="26"/>
      <c r="B40" s="43" t="s">
        <v>1982</v>
      </c>
      <c r="C40" s="44"/>
      <c r="D40" s="11">
        <v>0</v>
      </c>
      <c r="E40" s="145"/>
      <c r="F40" s="146"/>
      <c r="G40" s="26"/>
    </row>
    <row r="41" spans="1:7" ht="20.100000000000001" customHeight="1" x14ac:dyDescent="0.2">
      <c r="A41" s="26"/>
      <c r="B41" s="43" t="s">
        <v>1983</v>
      </c>
      <c r="C41" s="44"/>
      <c r="D41" s="11">
        <v>0</v>
      </c>
      <c r="E41" s="145"/>
      <c r="F41" s="146"/>
      <c r="G41" s="26"/>
    </row>
    <row r="42" spans="1:7" ht="20.100000000000001" customHeight="1" thickBot="1" x14ac:dyDescent="0.25">
      <c r="A42" s="26"/>
      <c r="B42" s="129" t="s">
        <v>1984</v>
      </c>
      <c r="C42" s="130"/>
      <c r="D42" s="11">
        <v>0</v>
      </c>
      <c r="E42" s="145"/>
      <c r="F42" s="146"/>
      <c r="G42" s="26"/>
    </row>
    <row r="43" spans="1:7" ht="20.100000000000001" customHeight="1" thickBot="1" x14ac:dyDescent="0.4">
      <c r="A43" s="27"/>
      <c r="B43" s="165"/>
      <c r="C43" s="117"/>
      <c r="D43" s="117"/>
      <c r="E43" s="117"/>
      <c r="F43" s="166"/>
      <c r="G43" s="27"/>
    </row>
  </sheetData>
  <mergeCells count="38">
    <mergeCell ref="B43:F43"/>
    <mergeCell ref="B11:F11"/>
    <mergeCell ref="B20:F20"/>
    <mergeCell ref="C21:F21"/>
    <mergeCell ref="B22:C22"/>
    <mergeCell ref="E22:F22"/>
    <mergeCell ref="E23:F23"/>
    <mergeCell ref="E25:F25"/>
    <mergeCell ref="B28:C28"/>
    <mergeCell ref="B32:F32"/>
    <mergeCell ref="C33:F33"/>
    <mergeCell ref="B34:C34"/>
    <mergeCell ref="E34:F34"/>
    <mergeCell ref="E41:F41"/>
    <mergeCell ref="B2:F2"/>
    <mergeCell ref="B3:F3"/>
    <mergeCell ref="B5:F5"/>
    <mergeCell ref="B7:F8"/>
    <mergeCell ref="E30:F30"/>
    <mergeCell ref="F9:F10"/>
    <mergeCell ref="E24:F24"/>
    <mergeCell ref="E27:F27"/>
    <mergeCell ref="E28:F28"/>
    <mergeCell ref="E29:F29"/>
    <mergeCell ref="E26:F26"/>
    <mergeCell ref="B23:C23"/>
    <mergeCell ref="E38:F38"/>
    <mergeCell ref="E37:F37"/>
    <mergeCell ref="E36:F36"/>
    <mergeCell ref="B27:C27"/>
    <mergeCell ref="B42:C42"/>
    <mergeCell ref="E42:F42"/>
    <mergeCell ref="B35:C35"/>
    <mergeCell ref="B36:C36"/>
    <mergeCell ref="B37:C37"/>
    <mergeCell ref="E40:F40"/>
    <mergeCell ref="E35:F35"/>
    <mergeCell ref="E39:F3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9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1985</v>
      </c>
      <c r="D13" s="5" t="s">
        <v>1986</v>
      </c>
      <c r="E13" s="5">
        <v>133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133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1987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1988</v>
      </c>
      <c r="C23" s="138"/>
      <c r="D23" s="15">
        <v>11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1989</v>
      </c>
      <c r="C24" s="130"/>
      <c r="D24" s="11">
        <v>6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1990</v>
      </c>
      <c r="C25" s="130"/>
      <c r="D25" s="11">
        <v>14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1991</v>
      </c>
      <c r="C26" s="130"/>
      <c r="D26" s="11">
        <v>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1992</v>
      </c>
      <c r="C27" s="130"/>
      <c r="D27" s="11">
        <v>7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43" t="s">
        <v>1993</v>
      </c>
      <c r="C28" s="44"/>
      <c r="D28" s="11">
        <v>7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1994</v>
      </c>
      <c r="C29" s="44"/>
      <c r="D29" s="11">
        <v>7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1995</v>
      </c>
      <c r="C30" s="130"/>
      <c r="D30" s="11">
        <v>9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1996</v>
      </c>
      <c r="C31" s="46"/>
      <c r="D31" s="40">
        <v>10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5" t="s">
        <v>1997</v>
      </c>
      <c r="C32" s="46"/>
      <c r="D32" s="40">
        <v>15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27">
    <mergeCell ref="E31:F31"/>
    <mergeCell ref="B2:F2"/>
    <mergeCell ref="B3:F3"/>
    <mergeCell ref="B5:F5"/>
    <mergeCell ref="B7:F8"/>
    <mergeCell ref="B26:C26"/>
    <mergeCell ref="B23:C23"/>
    <mergeCell ref="B24:C24"/>
    <mergeCell ref="B25:C25"/>
    <mergeCell ref="F9:F10"/>
    <mergeCell ref="E26:F26"/>
    <mergeCell ref="B33:F33"/>
    <mergeCell ref="B11:F11"/>
    <mergeCell ref="B20:F20"/>
    <mergeCell ref="C21:F21"/>
    <mergeCell ref="B22:C22"/>
    <mergeCell ref="E22:F22"/>
    <mergeCell ref="E23:F23"/>
    <mergeCell ref="E24:F24"/>
    <mergeCell ref="E25:F25"/>
    <mergeCell ref="E30:F30"/>
    <mergeCell ref="B30:C30"/>
    <mergeCell ref="E32:F32"/>
    <mergeCell ref="B27:C27"/>
    <mergeCell ref="E28:F28"/>
    <mergeCell ref="E29:F29"/>
    <mergeCell ref="E27:F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0">
    <tabColor indexed="10"/>
    <pageSetUpPr fitToPage="1"/>
  </sheetPr>
  <dimension ref="A1:G54"/>
  <sheetViews>
    <sheetView topLeftCell="A13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201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1998</v>
      </c>
      <c r="D13" s="5" t="s">
        <v>1999</v>
      </c>
      <c r="E13" s="5">
        <v>80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2008</v>
      </c>
      <c r="D14" s="5" t="s">
        <v>2009</v>
      </c>
      <c r="E14" s="5">
        <v>171</v>
      </c>
      <c r="F14" s="6" t="s">
        <v>2208</v>
      </c>
      <c r="G14" s="26"/>
    </row>
    <row r="15" spans="1:7" ht="20.100000000000001" customHeight="1" x14ac:dyDescent="0.2">
      <c r="A15" s="26"/>
      <c r="B15" s="4">
        <v>3</v>
      </c>
      <c r="C15" s="5" t="s">
        <v>2019</v>
      </c>
      <c r="D15" s="5" t="s">
        <v>2020</v>
      </c>
      <c r="E15" s="5">
        <v>59</v>
      </c>
      <c r="F15" s="6" t="s">
        <v>2209</v>
      </c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310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2000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63" t="s">
        <v>105</v>
      </c>
      <c r="F22" s="164"/>
      <c r="G22" s="26"/>
    </row>
    <row r="23" spans="1:7" ht="20.100000000000001" customHeight="1" x14ac:dyDescent="0.2">
      <c r="A23" s="26"/>
      <c r="B23" s="137" t="s">
        <v>2001</v>
      </c>
      <c r="C23" s="138"/>
      <c r="D23" s="15">
        <v>1</v>
      </c>
      <c r="E23" s="172"/>
      <c r="F23" s="134"/>
      <c r="G23" s="54"/>
    </row>
    <row r="24" spans="1:7" ht="20.100000000000001" customHeight="1" x14ac:dyDescent="0.2">
      <c r="A24" s="26"/>
      <c r="B24" s="129" t="s">
        <v>2002</v>
      </c>
      <c r="C24" s="130"/>
      <c r="D24" s="47">
        <v>7</v>
      </c>
      <c r="E24" s="170"/>
      <c r="F24" s="136"/>
      <c r="G24" s="54"/>
    </row>
    <row r="25" spans="1:7" ht="20.100000000000001" customHeight="1" x14ac:dyDescent="0.2">
      <c r="A25" s="26"/>
      <c r="B25" s="129" t="s">
        <v>2003</v>
      </c>
      <c r="C25" s="130"/>
      <c r="D25" s="47">
        <v>4</v>
      </c>
      <c r="E25" s="170"/>
      <c r="F25" s="136"/>
      <c r="G25" s="54"/>
    </row>
    <row r="26" spans="1:7" ht="20.100000000000001" customHeight="1" x14ac:dyDescent="0.2">
      <c r="A26" s="26"/>
      <c r="B26" s="129" t="s">
        <v>2004</v>
      </c>
      <c r="C26" s="130"/>
      <c r="D26" s="47">
        <v>8</v>
      </c>
      <c r="E26" s="170" t="s">
        <v>105</v>
      </c>
      <c r="F26" s="136"/>
      <c r="G26" s="54"/>
    </row>
    <row r="27" spans="1:7" ht="20.100000000000001" customHeight="1" x14ac:dyDescent="0.2">
      <c r="A27" s="26"/>
      <c r="B27" s="129" t="s">
        <v>2005</v>
      </c>
      <c r="C27" s="130"/>
      <c r="D27" s="11">
        <v>2</v>
      </c>
      <c r="E27" s="170"/>
      <c r="F27" s="136"/>
      <c r="G27" s="54"/>
    </row>
    <row r="28" spans="1:7" ht="20.100000000000001" customHeight="1" x14ac:dyDescent="0.2">
      <c r="A28" s="26"/>
      <c r="B28" s="129" t="s">
        <v>2006</v>
      </c>
      <c r="C28" s="130"/>
      <c r="D28" s="11">
        <v>7</v>
      </c>
      <c r="E28" s="170"/>
      <c r="F28" s="136"/>
      <c r="G28" s="54"/>
    </row>
    <row r="29" spans="1:7" ht="20.100000000000001" customHeight="1" thickBot="1" x14ac:dyDescent="0.25">
      <c r="A29" s="26"/>
      <c r="B29" s="43" t="s">
        <v>2007</v>
      </c>
      <c r="C29" s="44"/>
      <c r="D29" s="11">
        <v>6</v>
      </c>
      <c r="E29" s="170"/>
      <c r="F29" s="136"/>
      <c r="G29" s="54"/>
    </row>
    <row r="30" spans="1:7" ht="20.100000000000001" customHeight="1" thickBot="1" x14ac:dyDescent="0.4">
      <c r="A30" s="27"/>
      <c r="B30" s="165"/>
      <c r="C30" s="117"/>
      <c r="D30" s="117"/>
      <c r="E30" s="117"/>
      <c r="F30" s="166"/>
      <c r="G30" s="27"/>
    </row>
    <row r="31" spans="1:7" ht="18.75" thickBot="1" x14ac:dyDescent="0.4">
      <c r="A31" s="26"/>
      <c r="B31" s="121" t="s">
        <v>92</v>
      </c>
      <c r="C31" s="122"/>
      <c r="D31" s="122"/>
      <c r="E31" s="122"/>
      <c r="F31" s="123"/>
      <c r="G31" s="26"/>
    </row>
    <row r="32" spans="1:7" ht="18.75" thickBot="1" x14ac:dyDescent="0.25">
      <c r="A32" s="26"/>
      <c r="B32" s="13" t="s">
        <v>95</v>
      </c>
      <c r="C32" s="149" t="s">
        <v>2010</v>
      </c>
      <c r="D32" s="150"/>
      <c r="E32" s="150"/>
      <c r="F32" s="151"/>
      <c r="G32" s="26"/>
    </row>
    <row r="33" spans="1:7" ht="16.5" thickBot="1" x14ac:dyDescent="0.25">
      <c r="A33" s="26"/>
      <c r="B33" s="127" t="s">
        <v>118</v>
      </c>
      <c r="C33" s="128"/>
      <c r="D33" s="14" t="s">
        <v>104</v>
      </c>
      <c r="E33" s="163" t="s">
        <v>105</v>
      </c>
      <c r="F33" s="164"/>
      <c r="G33" s="26"/>
    </row>
    <row r="34" spans="1:7" ht="20.100000000000001" customHeight="1" x14ac:dyDescent="0.2">
      <c r="A34" s="26"/>
      <c r="B34" s="137" t="s">
        <v>2011</v>
      </c>
      <c r="C34" s="138"/>
      <c r="D34" s="15">
        <v>12</v>
      </c>
      <c r="E34" s="172" t="s">
        <v>105</v>
      </c>
      <c r="F34" s="134"/>
      <c r="G34" s="54"/>
    </row>
    <row r="35" spans="1:7" ht="20.100000000000001" customHeight="1" x14ac:dyDescent="0.2">
      <c r="A35" s="26"/>
      <c r="B35" s="129" t="s">
        <v>2012</v>
      </c>
      <c r="C35" s="130"/>
      <c r="D35" s="47">
        <v>7</v>
      </c>
      <c r="E35" s="170" t="s">
        <v>105</v>
      </c>
      <c r="F35" s="136"/>
      <c r="G35" s="54"/>
    </row>
    <row r="36" spans="1:7" ht="20.100000000000001" customHeight="1" x14ac:dyDescent="0.2">
      <c r="A36" s="26"/>
      <c r="B36" s="129" t="s">
        <v>2013</v>
      </c>
      <c r="C36" s="130"/>
      <c r="D36" s="47">
        <v>14</v>
      </c>
      <c r="E36" s="170" t="s">
        <v>105</v>
      </c>
      <c r="F36" s="136"/>
      <c r="G36" s="54"/>
    </row>
    <row r="37" spans="1:7" ht="20.100000000000001" customHeight="1" x14ac:dyDescent="0.2">
      <c r="A37" s="26"/>
      <c r="B37" s="129" t="s">
        <v>2014</v>
      </c>
      <c r="C37" s="130"/>
      <c r="D37" s="47">
        <v>4</v>
      </c>
      <c r="E37" s="170" t="s">
        <v>105</v>
      </c>
      <c r="F37" s="136"/>
      <c r="G37" s="54"/>
    </row>
    <row r="38" spans="1:7" ht="20.100000000000001" customHeight="1" x14ac:dyDescent="0.2">
      <c r="A38" s="26"/>
      <c r="B38" s="129" t="s">
        <v>2015</v>
      </c>
      <c r="C38" s="130"/>
      <c r="D38" s="11">
        <v>32</v>
      </c>
      <c r="E38" s="170" t="s">
        <v>105</v>
      </c>
      <c r="F38" s="136"/>
      <c r="G38" s="54"/>
    </row>
    <row r="39" spans="1:7" ht="20.100000000000001" customHeight="1" x14ac:dyDescent="0.2">
      <c r="A39" s="26"/>
      <c r="B39" s="129" t="s">
        <v>2016</v>
      </c>
      <c r="C39" s="130"/>
      <c r="D39" s="11">
        <v>12</v>
      </c>
      <c r="E39" s="170" t="s">
        <v>105</v>
      </c>
      <c r="F39" s="136"/>
      <c r="G39" s="54"/>
    </row>
    <row r="40" spans="1:7" ht="20.100000000000001" customHeight="1" x14ac:dyDescent="0.2">
      <c r="A40" s="26"/>
      <c r="B40" s="43" t="s">
        <v>2017</v>
      </c>
      <c r="C40" s="44"/>
      <c r="D40" s="11">
        <v>17</v>
      </c>
      <c r="E40" s="170" t="s">
        <v>105</v>
      </c>
      <c r="F40" s="136"/>
      <c r="G40" s="54"/>
    </row>
    <row r="41" spans="1:7" ht="20.100000000000001" customHeight="1" thickBot="1" x14ac:dyDescent="0.25">
      <c r="A41" s="26"/>
      <c r="B41" s="43" t="s">
        <v>2018</v>
      </c>
      <c r="C41" s="44"/>
      <c r="D41" s="11">
        <v>0</v>
      </c>
      <c r="E41" s="170"/>
      <c r="F41" s="136"/>
      <c r="G41" s="54"/>
    </row>
    <row r="42" spans="1:7" ht="18.75" thickBot="1" x14ac:dyDescent="0.4">
      <c r="A42" s="27"/>
      <c r="B42" s="165"/>
      <c r="C42" s="117"/>
      <c r="D42" s="117"/>
      <c r="E42" s="117"/>
      <c r="F42" s="166"/>
      <c r="G42" s="27"/>
    </row>
    <row r="43" spans="1:7" ht="18.75" thickBot="1" x14ac:dyDescent="0.4">
      <c r="A43" s="26"/>
      <c r="B43" s="121" t="s">
        <v>92</v>
      </c>
      <c r="C43" s="122"/>
      <c r="D43" s="122"/>
      <c r="E43" s="122"/>
      <c r="F43" s="123"/>
      <c r="G43" s="26"/>
    </row>
    <row r="44" spans="1:7" ht="18.75" thickBot="1" x14ac:dyDescent="0.25">
      <c r="A44" s="26"/>
      <c r="B44" s="13" t="s">
        <v>96</v>
      </c>
      <c r="C44" s="149" t="s">
        <v>2021</v>
      </c>
      <c r="D44" s="150"/>
      <c r="E44" s="150"/>
      <c r="F44" s="151"/>
      <c r="G44" s="26"/>
    </row>
    <row r="45" spans="1:7" ht="16.5" thickBot="1" x14ac:dyDescent="0.25">
      <c r="A45" s="26"/>
      <c r="B45" s="127" t="s">
        <v>118</v>
      </c>
      <c r="C45" s="128"/>
      <c r="D45" s="14" t="s">
        <v>104</v>
      </c>
      <c r="E45" s="163" t="s">
        <v>105</v>
      </c>
      <c r="F45" s="164"/>
      <c r="G45" s="26"/>
    </row>
    <row r="46" spans="1:7" ht="20.100000000000001" customHeight="1" x14ac:dyDescent="0.2">
      <c r="A46" s="26"/>
      <c r="B46" s="137" t="s">
        <v>2022</v>
      </c>
      <c r="C46" s="138"/>
      <c r="D46" s="15">
        <v>22</v>
      </c>
      <c r="E46" s="172"/>
      <c r="F46" s="134"/>
      <c r="G46" s="54"/>
    </row>
    <row r="47" spans="1:7" ht="20.100000000000001" customHeight="1" x14ac:dyDescent="0.2">
      <c r="A47" s="26"/>
      <c r="B47" s="129" t="s">
        <v>2023</v>
      </c>
      <c r="C47" s="130"/>
      <c r="D47" s="47">
        <v>10</v>
      </c>
      <c r="E47" s="170"/>
      <c r="F47" s="136"/>
      <c r="G47" s="54"/>
    </row>
    <row r="48" spans="1:7" ht="20.100000000000001" customHeight="1" x14ac:dyDescent="0.2">
      <c r="A48" s="26"/>
      <c r="B48" s="129" t="s">
        <v>2024</v>
      </c>
      <c r="C48" s="130"/>
      <c r="D48" s="47">
        <v>2</v>
      </c>
      <c r="E48" s="170"/>
      <c r="F48" s="136"/>
      <c r="G48" s="54"/>
    </row>
    <row r="49" spans="1:7" ht="20.100000000000001" customHeight="1" x14ac:dyDescent="0.2">
      <c r="A49" s="26"/>
      <c r="B49" s="129" t="s">
        <v>2025</v>
      </c>
      <c r="C49" s="130"/>
      <c r="D49" s="47">
        <v>0</v>
      </c>
      <c r="E49" s="170"/>
      <c r="F49" s="136"/>
      <c r="G49" s="54"/>
    </row>
    <row r="50" spans="1:7" ht="20.100000000000001" customHeight="1" x14ac:dyDescent="0.2">
      <c r="A50" s="26"/>
      <c r="B50" s="129" t="s">
        <v>2026</v>
      </c>
      <c r="C50" s="130"/>
      <c r="D50" s="11">
        <v>7</v>
      </c>
      <c r="E50" s="170"/>
      <c r="F50" s="136"/>
      <c r="G50" s="54"/>
    </row>
    <row r="51" spans="1:7" ht="20.100000000000001" customHeight="1" x14ac:dyDescent="0.2">
      <c r="A51" s="26"/>
      <c r="B51" s="129" t="s">
        <v>2027</v>
      </c>
      <c r="C51" s="130"/>
      <c r="D51" s="11">
        <v>1</v>
      </c>
      <c r="E51" s="170"/>
      <c r="F51" s="136"/>
      <c r="G51" s="54"/>
    </row>
    <row r="52" spans="1:7" ht="20.100000000000001" customHeight="1" x14ac:dyDescent="0.2">
      <c r="A52" s="26"/>
      <c r="B52" s="43" t="s">
        <v>2028</v>
      </c>
      <c r="C52" s="44"/>
      <c r="D52" s="11">
        <v>1</v>
      </c>
      <c r="E52" s="170"/>
      <c r="F52" s="136"/>
      <c r="G52" s="54"/>
    </row>
    <row r="53" spans="1:7" ht="20.100000000000001" customHeight="1" thickBot="1" x14ac:dyDescent="0.25">
      <c r="A53" s="26"/>
      <c r="B53" s="43" t="s">
        <v>2029</v>
      </c>
      <c r="C53" s="44"/>
      <c r="D53" s="11">
        <v>4</v>
      </c>
      <c r="E53" s="170"/>
      <c r="F53" s="136"/>
      <c r="G53" s="54"/>
    </row>
    <row r="54" spans="1:7" ht="18.75" thickBot="1" x14ac:dyDescent="0.4">
      <c r="A54" s="27"/>
      <c r="B54" s="165"/>
      <c r="C54" s="117"/>
      <c r="D54" s="117"/>
      <c r="E54" s="117"/>
      <c r="F54" s="166"/>
      <c r="G54" s="27"/>
    </row>
  </sheetData>
  <mergeCells count="62">
    <mergeCell ref="E23:F23"/>
    <mergeCell ref="B27:C27"/>
    <mergeCell ref="E24:F24"/>
    <mergeCell ref="B23:C23"/>
    <mergeCell ref="B24:C24"/>
    <mergeCell ref="B26:C26"/>
    <mergeCell ref="B30:F30"/>
    <mergeCell ref="E29:F29"/>
    <mergeCell ref="E28:F28"/>
    <mergeCell ref="B28:C28"/>
    <mergeCell ref="E25:F25"/>
    <mergeCell ref="E26:F26"/>
    <mergeCell ref="E27:F27"/>
    <mergeCell ref="B25:C25"/>
    <mergeCell ref="B2:F2"/>
    <mergeCell ref="B3:F3"/>
    <mergeCell ref="B5:F5"/>
    <mergeCell ref="B7:F8"/>
    <mergeCell ref="F9:F10"/>
    <mergeCell ref="E22:F22"/>
    <mergeCell ref="B22:C22"/>
    <mergeCell ref="B11:F11"/>
    <mergeCell ref="B20:F20"/>
    <mergeCell ref="C21:F21"/>
    <mergeCell ref="B34:C34"/>
    <mergeCell ref="E34:F34"/>
    <mergeCell ref="B35:C35"/>
    <mergeCell ref="E35:F35"/>
    <mergeCell ref="B31:F31"/>
    <mergeCell ref="C32:F32"/>
    <mergeCell ref="B33:C33"/>
    <mergeCell ref="E33:F33"/>
    <mergeCell ref="B36:C36"/>
    <mergeCell ref="E36:F36"/>
    <mergeCell ref="B37:C37"/>
    <mergeCell ref="E37:F37"/>
    <mergeCell ref="B38:C38"/>
    <mergeCell ref="E38:F38"/>
    <mergeCell ref="B39:C39"/>
    <mergeCell ref="E39:F39"/>
    <mergeCell ref="B42:F42"/>
    <mergeCell ref="B43:F43"/>
    <mergeCell ref="C44:F44"/>
    <mergeCell ref="B45:C45"/>
    <mergeCell ref="E45:F45"/>
    <mergeCell ref="E40:F40"/>
    <mergeCell ref="E41:F41"/>
    <mergeCell ref="B46:C46"/>
    <mergeCell ref="E46:F46"/>
    <mergeCell ref="B47:C47"/>
    <mergeCell ref="E47:F47"/>
    <mergeCell ref="B48:C48"/>
    <mergeCell ref="E48:F48"/>
    <mergeCell ref="B54:F54"/>
    <mergeCell ref="E52:F52"/>
    <mergeCell ref="E53:F53"/>
    <mergeCell ref="B49:C49"/>
    <mergeCell ref="E49:F49"/>
    <mergeCell ref="B50:C50"/>
    <mergeCell ref="E50:F50"/>
    <mergeCell ref="B51:C51"/>
    <mergeCell ref="E51:F5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1">
    <tabColor indexed="10"/>
    <pageSetUpPr fitToPage="1"/>
  </sheetPr>
  <dimension ref="A1:G43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6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202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2030</v>
      </c>
      <c r="D13" s="5" t="s">
        <v>2031</v>
      </c>
      <c r="E13" s="5">
        <v>66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2032</v>
      </c>
      <c r="D14" s="5" t="s">
        <v>2033</v>
      </c>
      <c r="E14" s="5">
        <v>48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114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2034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2035</v>
      </c>
      <c r="C23" s="138"/>
      <c r="D23" s="15">
        <v>8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2036</v>
      </c>
      <c r="C24" s="49"/>
      <c r="D24" s="47">
        <v>9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2037</v>
      </c>
      <c r="C25" s="49"/>
      <c r="D25" s="47">
        <v>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2038</v>
      </c>
      <c r="C26" s="49"/>
      <c r="D26" s="47">
        <v>6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2039</v>
      </c>
      <c r="C27" s="130"/>
      <c r="D27" s="11">
        <v>1</v>
      </c>
      <c r="E27" s="145"/>
      <c r="F27" s="146"/>
      <c r="G27" s="26"/>
    </row>
    <row r="28" spans="1:7" ht="20.100000000000001" customHeight="1" x14ac:dyDescent="0.2">
      <c r="A28" s="26"/>
      <c r="B28" s="129" t="s">
        <v>2040</v>
      </c>
      <c r="C28" s="130"/>
      <c r="D28" s="11">
        <v>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2041</v>
      </c>
      <c r="C29" s="44"/>
      <c r="D29" s="11">
        <v>5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2042</v>
      </c>
      <c r="C30" s="44"/>
      <c r="D30" s="11">
        <v>5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2043</v>
      </c>
      <c r="C31" s="44"/>
      <c r="D31" s="11">
        <v>0</v>
      </c>
      <c r="E31" s="145"/>
      <c r="F31" s="146"/>
      <c r="G31" s="26"/>
    </row>
    <row r="32" spans="1:7" ht="15.75" thickBot="1" x14ac:dyDescent="0.25">
      <c r="A32" s="26"/>
      <c r="B32" s="30"/>
      <c r="C32" s="30"/>
      <c r="D32" s="30"/>
      <c r="E32" s="30"/>
      <c r="F32" s="30"/>
      <c r="G32" s="26"/>
    </row>
    <row r="33" spans="1:7" ht="24.95" customHeight="1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0.100000000000001" customHeight="1" thickBot="1" x14ac:dyDescent="0.25">
      <c r="A34" s="26"/>
      <c r="B34" s="13" t="s">
        <v>95</v>
      </c>
      <c r="C34" s="149" t="s">
        <v>2044</v>
      </c>
      <c r="D34" s="150"/>
      <c r="E34" s="150"/>
      <c r="F34" s="151"/>
      <c r="G34" s="26"/>
    </row>
    <row r="35" spans="1:7" ht="20.100000000000001" customHeight="1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2045</v>
      </c>
      <c r="C36" s="138"/>
      <c r="D36" s="15">
        <v>5</v>
      </c>
      <c r="E36" s="133"/>
      <c r="F36" s="134"/>
      <c r="G36" s="26"/>
    </row>
    <row r="37" spans="1:7" ht="20.100000000000001" customHeight="1" x14ac:dyDescent="0.2">
      <c r="A37" s="26"/>
      <c r="B37" s="129" t="s">
        <v>2046</v>
      </c>
      <c r="C37" s="130"/>
      <c r="D37" s="11">
        <v>12</v>
      </c>
      <c r="E37" s="135" t="s">
        <v>105</v>
      </c>
      <c r="F37" s="136"/>
      <c r="G37" s="26"/>
    </row>
    <row r="38" spans="1:7" ht="20.100000000000001" customHeight="1" x14ac:dyDescent="0.2">
      <c r="A38" s="26"/>
      <c r="B38" s="43" t="s">
        <v>2047</v>
      </c>
      <c r="C38" s="44"/>
      <c r="D38" s="11">
        <v>0</v>
      </c>
      <c r="E38" s="11"/>
      <c r="F38" s="16"/>
      <c r="G38" s="26"/>
    </row>
    <row r="39" spans="1:7" ht="20.100000000000001" customHeight="1" x14ac:dyDescent="0.2">
      <c r="A39" s="26"/>
      <c r="B39" s="129" t="s">
        <v>2212</v>
      </c>
      <c r="C39" s="130"/>
      <c r="D39" s="11">
        <v>1</v>
      </c>
      <c r="E39" s="145"/>
      <c r="F39" s="146"/>
      <c r="G39" s="26"/>
    </row>
    <row r="40" spans="1:7" ht="20.100000000000001" customHeight="1" x14ac:dyDescent="0.2">
      <c r="A40" s="26"/>
      <c r="B40" s="43" t="s">
        <v>2048</v>
      </c>
      <c r="C40" s="44"/>
      <c r="D40" s="11">
        <v>8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43" t="s">
        <v>2049</v>
      </c>
      <c r="C41" s="44"/>
      <c r="D41" s="11">
        <v>1</v>
      </c>
      <c r="E41" s="145"/>
      <c r="F41" s="146"/>
      <c r="G41" s="26"/>
    </row>
    <row r="42" spans="1:7" ht="20.100000000000001" customHeight="1" thickBot="1" x14ac:dyDescent="0.25">
      <c r="A42" s="26"/>
      <c r="B42" s="43" t="s">
        <v>2050</v>
      </c>
      <c r="C42" s="44"/>
      <c r="D42" s="11">
        <v>1</v>
      </c>
      <c r="E42" s="145"/>
      <c r="F42" s="146"/>
      <c r="G42" s="26"/>
    </row>
    <row r="43" spans="1:7" ht="20.100000000000001" customHeight="1" thickBot="1" x14ac:dyDescent="0.4">
      <c r="A43" s="27"/>
      <c r="B43" s="117"/>
      <c r="C43" s="117"/>
      <c r="D43" s="117"/>
      <c r="E43" s="117"/>
      <c r="F43" s="117"/>
      <c r="G43" s="27"/>
    </row>
  </sheetData>
  <mergeCells count="36">
    <mergeCell ref="B39:C39"/>
    <mergeCell ref="E39:F39"/>
    <mergeCell ref="E40:F40"/>
    <mergeCell ref="E41:F41"/>
    <mergeCell ref="B36:C36"/>
    <mergeCell ref="E36:F36"/>
    <mergeCell ref="B37:C37"/>
    <mergeCell ref="E37:F37"/>
    <mergeCell ref="B27:C27"/>
    <mergeCell ref="B28:C28"/>
    <mergeCell ref="E29:F29"/>
    <mergeCell ref="E30:F30"/>
    <mergeCell ref="E31:F31"/>
    <mergeCell ref="E27:F27"/>
    <mergeCell ref="E28:F28"/>
    <mergeCell ref="B43:F43"/>
    <mergeCell ref="B11:F11"/>
    <mergeCell ref="B20:F20"/>
    <mergeCell ref="C21:F21"/>
    <mergeCell ref="B22:C22"/>
    <mergeCell ref="B33:F33"/>
    <mergeCell ref="C34:F34"/>
    <mergeCell ref="B35:C35"/>
    <mergeCell ref="E35:F35"/>
    <mergeCell ref="B23:C23"/>
    <mergeCell ref="E24:F24"/>
    <mergeCell ref="E25:F25"/>
    <mergeCell ref="E26:F26"/>
    <mergeCell ref="E22:F22"/>
    <mergeCell ref="E23:F23"/>
    <mergeCell ref="E42:F42"/>
    <mergeCell ref="F9:F10"/>
    <mergeCell ref="B2:F2"/>
    <mergeCell ref="B3:F3"/>
    <mergeCell ref="B5:F5"/>
    <mergeCell ref="B7:F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2">
    <tabColor indexed="10"/>
    <pageSetUpPr fitToPage="1"/>
  </sheetPr>
  <dimension ref="A1:G47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3.7109375" customWidth="1"/>
    <col min="4" max="4" width="33.855468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203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2051</v>
      </c>
      <c r="D13" s="64" t="s">
        <v>2052</v>
      </c>
      <c r="E13" s="5">
        <v>486</v>
      </c>
      <c r="F13" s="6" t="s">
        <v>2209</v>
      </c>
      <c r="G13" s="26"/>
    </row>
    <row r="14" spans="1:7" ht="30.75" customHeight="1" x14ac:dyDescent="0.2">
      <c r="A14" s="26"/>
      <c r="B14" s="4">
        <v>2</v>
      </c>
      <c r="C14" s="5" t="s">
        <v>2064</v>
      </c>
      <c r="D14" s="64" t="s">
        <v>2065</v>
      </c>
      <c r="E14" s="5">
        <v>575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1061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6.25" customHeight="1" thickBot="1" x14ac:dyDescent="0.25">
      <c r="A21" s="26"/>
      <c r="B21" s="13" t="s">
        <v>94</v>
      </c>
      <c r="C21" s="124" t="s">
        <v>2053</v>
      </c>
      <c r="D21" s="125"/>
      <c r="E21" s="125"/>
      <c r="F21" s="126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2054</v>
      </c>
      <c r="C23" s="138"/>
      <c r="D23" s="15">
        <v>18</v>
      </c>
      <c r="E23" s="133"/>
      <c r="F23" s="134"/>
      <c r="G23" s="26"/>
    </row>
    <row r="24" spans="1:7" ht="20.100000000000001" customHeight="1" x14ac:dyDescent="0.2">
      <c r="A24" s="26"/>
      <c r="B24" s="48" t="s">
        <v>2063</v>
      </c>
      <c r="C24" s="53"/>
      <c r="D24" s="47">
        <v>20</v>
      </c>
      <c r="E24" s="145"/>
      <c r="F24" s="146"/>
      <c r="G24" s="26"/>
    </row>
    <row r="25" spans="1:7" ht="20.100000000000001" customHeight="1" x14ac:dyDescent="0.2">
      <c r="A25" s="26"/>
      <c r="B25" s="48" t="s">
        <v>2055</v>
      </c>
      <c r="C25" s="49"/>
      <c r="D25" s="47">
        <v>65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2056</v>
      </c>
      <c r="C26" s="49"/>
      <c r="D26" s="47">
        <v>10</v>
      </c>
      <c r="E26" s="145"/>
      <c r="F26" s="146"/>
      <c r="G26" s="26"/>
    </row>
    <row r="27" spans="1:7" ht="20.100000000000001" customHeight="1" x14ac:dyDescent="0.2">
      <c r="A27" s="26"/>
      <c r="B27" s="129" t="s">
        <v>2057</v>
      </c>
      <c r="C27" s="130"/>
      <c r="D27" s="11">
        <v>8</v>
      </c>
      <c r="E27" s="145"/>
      <c r="F27" s="146"/>
      <c r="G27" s="26"/>
    </row>
    <row r="28" spans="1:7" ht="20.100000000000001" customHeight="1" x14ac:dyDescent="0.2">
      <c r="A28" s="26"/>
      <c r="B28" s="129" t="s">
        <v>2058</v>
      </c>
      <c r="C28" s="130"/>
      <c r="D28" s="11">
        <v>9</v>
      </c>
      <c r="E28" s="135"/>
      <c r="F28" s="136"/>
      <c r="G28" s="26"/>
    </row>
    <row r="29" spans="1:7" ht="20.100000000000001" customHeight="1" x14ac:dyDescent="0.2">
      <c r="A29" s="26"/>
      <c r="B29" s="43" t="s">
        <v>2059</v>
      </c>
      <c r="C29" s="44"/>
      <c r="D29" s="11">
        <v>36</v>
      </c>
      <c r="E29" s="145"/>
      <c r="F29" s="146"/>
      <c r="G29" s="26"/>
    </row>
    <row r="30" spans="1:7" ht="20.100000000000001" customHeight="1" x14ac:dyDescent="0.2">
      <c r="A30" s="26"/>
      <c r="B30" s="43" t="s">
        <v>2060</v>
      </c>
      <c r="C30" s="44"/>
      <c r="D30" s="11">
        <v>30</v>
      </c>
      <c r="E30" s="145"/>
      <c r="F30" s="146"/>
      <c r="G30" s="26"/>
    </row>
    <row r="31" spans="1:7" ht="20.100000000000001" customHeight="1" x14ac:dyDescent="0.2">
      <c r="A31" s="26"/>
      <c r="B31" s="43" t="s">
        <v>2061</v>
      </c>
      <c r="C31" s="44"/>
      <c r="D31" s="11">
        <v>23</v>
      </c>
      <c r="E31" s="145"/>
      <c r="F31" s="146"/>
      <c r="G31" s="26"/>
    </row>
    <row r="32" spans="1:7" ht="20.100000000000001" customHeight="1" x14ac:dyDescent="0.2">
      <c r="A32" s="26"/>
      <c r="B32" s="43" t="s">
        <v>2062</v>
      </c>
      <c r="C32" s="44"/>
      <c r="D32" s="11">
        <v>41</v>
      </c>
      <c r="E32" s="145" t="s">
        <v>105</v>
      </c>
      <c r="F32" s="146"/>
      <c r="G32" s="26"/>
    </row>
    <row r="33" spans="1:7" ht="20.100000000000001" customHeight="1" thickBot="1" x14ac:dyDescent="0.25">
      <c r="A33" s="26"/>
      <c r="B33" s="30"/>
      <c r="C33" s="30"/>
      <c r="D33" s="30"/>
      <c r="E33" s="30"/>
      <c r="F33" s="30"/>
      <c r="G33" s="26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8.75" thickBot="1" x14ac:dyDescent="0.25">
      <c r="A35" s="26"/>
      <c r="B35" s="13" t="s">
        <v>95</v>
      </c>
      <c r="C35" s="149" t="s">
        <v>2066</v>
      </c>
      <c r="D35" s="150"/>
      <c r="E35" s="150"/>
      <c r="F35" s="151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2067</v>
      </c>
      <c r="C37" s="138"/>
      <c r="D37" s="15">
        <v>17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29" t="s">
        <v>2068</v>
      </c>
      <c r="C38" s="130"/>
      <c r="D38" s="11">
        <v>39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2069</v>
      </c>
      <c r="C39" s="130"/>
      <c r="D39" s="11">
        <v>46</v>
      </c>
      <c r="E39" s="145" t="s">
        <v>105</v>
      </c>
      <c r="F39" s="146"/>
      <c r="G39" s="26"/>
    </row>
    <row r="40" spans="1:7" ht="20.100000000000001" customHeight="1" x14ac:dyDescent="0.2">
      <c r="A40" s="26"/>
      <c r="B40" s="129" t="s">
        <v>2070</v>
      </c>
      <c r="C40" s="130"/>
      <c r="D40" s="11">
        <v>32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2071</v>
      </c>
      <c r="C41" s="130"/>
      <c r="D41" s="11">
        <v>37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43" t="s">
        <v>2072</v>
      </c>
      <c r="C42" s="44"/>
      <c r="D42" s="11">
        <v>21</v>
      </c>
      <c r="E42" s="145" t="s">
        <v>105</v>
      </c>
      <c r="F42" s="146"/>
      <c r="G42" s="26"/>
    </row>
    <row r="43" spans="1:7" ht="20.100000000000001" customHeight="1" x14ac:dyDescent="0.2">
      <c r="A43" s="26"/>
      <c r="B43" s="43" t="s">
        <v>2073</v>
      </c>
      <c r="C43" s="44"/>
      <c r="D43" s="11">
        <v>17</v>
      </c>
      <c r="E43" s="145"/>
      <c r="F43" s="146"/>
      <c r="G43" s="26"/>
    </row>
    <row r="44" spans="1:7" ht="20.100000000000001" customHeight="1" x14ac:dyDescent="0.2">
      <c r="A44" s="26"/>
      <c r="B44" s="43" t="s">
        <v>2074</v>
      </c>
      <c r="C44" s="44"/>
      <c r="D44" s="11">
        <v>7</v>
      </c>
      <c r="E44" s="145"/>
      <c r="F44" s="146"/>
      <c r="G44" s="26"/>
    </row>
    <row r="45" spans="1:7" ht="20.100000000000001" customHeight="1" x14ac:dyDescent="0.2">
      <c r="A45" s="26"/>
      <c r="B45" s="129" t="s">
        <v>2075</v>
      </c>
      <c r="C45" s="130"/>
      <c r="D45" s="11">
        <v>13</v>
      </c>
      <c r="E45" s="135"/>
      <c r="F45" s="136"/>
      <c r="G45" s="26"/>
    </row>
    <row r="46" spans="1:7" ht="20.100000000000001" customHeight="1" thickBot="1" x14ac:dyDescent="0.25">
      <c r="A46" s="26"/>
      <c r="B46" s="184" t="s">
        <v>2076</v>
      </c>
      <c r="C46" s="185"/>
      <c r="D46" s="12">
        <v>25</v>
      </c>
      <c r="E46" s="147" t="s">
        <v>105</v>
      </c>
      <c r="F46" s="148"/>
      <c r="G46" s="26"/>
    </row>
    <row r="47" spans="1:7" ht="18.75" thickBot="1" x14ac:dyDescent="0.4">
      <c r="A47" s="27"/>
      <c r="B47" s="117"/>
      <c r="C47" s="117"/>
      <c r="D47" s="117"/>
      <c r="E47" s="117"/>
      <c r="F47" s="117"/>
      <c r="G47" s="27"/>
    </row>
  </sheetData>
  <mergeCells count="45">
    <mergeCell ref="B39:C39"/>
    <mergeCell ref="B40:C40"/>
    <mergeCell ref="E40:F40"/>
    <mergeCell ref="B41:C41"/>
    <mergeCell ref="E41:F41"/>
    <mergeCell ref="E39:F39"/>
    <mergeCell ref="B47:F47"/>
    <mergeCell ref="E42:F42"/>
    <mergeCell ref="E43:F43"/>
    <mergeCell ref="E44:F44"/>
    <mergeCell ref="B45:C45"/>
    <mergeCell ref="E45:F45"/>
    <mergeCell ref="B46:C46"/>
    <mergeCell ref="E46:F46"/>
    <mergeCell ref="E29:F29"/>
    <mergeCell ref="E30:F30"/>
    <mergeCell ref="B37:C37"/>
    <mergeCell ref="E37:F37"/>
    <mergeCell ref="B38:C38"/>
    <mergeCell ref="E38:F38"/>
    <mergeCell ref="B34:F34"/>
    <mergeCell ref="C35:F35"/>
    <mergeCell ref="B36:C36"/>
    <mergeCell ref="E36:F36"/>
    <mergeCell ref="E31:F31"/>
    <mergeCell ref="E32:F32"/>
    <mergeCell ref="E28:F28"/>
    <mergeCell ref="B27:C27"/>
    <mergeCell ref="B28:C28"/>
    <mergeCell ref="E24:F24"/>
    <mergeCell ref="E26:F26"/>
    <mergeCell ref="E27:F27"/>
    <mergeCell ref="E23:F23"/>
    <mergeCell ref="B23:C23"/>
    <mergeCell ref="E25:F25"/>
    <mergeCell ref="B2:F2"/>
    <mergeCell ref="B3:F3"/>
    <mergeCell ref="B5:F5"/>
    <mergeCell ref="B7:F8"/>
    <mergeCell ref="B11:F11"/>
    <mergeCell ref="F9:F10"/>
    <mergeCell ref="B20:F20"/>
    <mergeCell ref="C21:F21"/>
    <mergeCell ref="B22:C22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4">
    <tabColor indexed="10"/>
    <pageSetUpPr fitToPage="1"/>
  </sheetPr>
  <dimension ref="A1:G45"/>
  <sheetViews>
    <sheetView topLeftCell="A19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3.570312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204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1.5" customHeight="1" x14ac:dyDescent="0.2">
      <c r="A13" s="26"/>
      <c r="B13" s="4">
        <v>1</v>
      </c>
      <c r="C13" s="7" t="s">
        <v>2077</v>
      </c>
      <c r="D13" s="64" t="s">
        <v>2078</v>
      </c>
      <c r="E13" s="5">
        <v>145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7" t="s">
        <v>2079</v>
      </c>
      <c r="D14" s="5" t="s">
        <v>2080</v>
      </c>
      <c r="E14" s="5">
        <v>8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153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2077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2081</v>
      </c>
      <c r="C23" s="138"/>
      <c r="D23" s="15">
        <v>11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2082</v>
      </c>
      <c r="C24" s="130"/>
      <c r="D24" s="11">
        <v>7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2083</v>
      </c>
      <c r="C25" s="130"/>
      <c r="D25" s="11">
        <v>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29" t="s">
        <v>2084</v>
      </c>
      <c r="C26" s="130"/>
      <c r="D26" s="11">
        <v>5</v>
      </c>
      <c r="E26" s="145"/>
      <c r="F26" s="146"/>
      <c r="G26" s="26"/>
    </row>
    <row r="27" spans="1:7" ht="20.100000000000001" customHeight="1" x14ac:dyDescent="0.2">
      <c r="A27" s="26"/>
      <c r="B27" s="129" t="s">
        <v>2085</v>
      </c>
      <c r="C27" s="130"/>
      <c r="D27" s="11">
        <v>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2086</v>
      </c>
      <c r="C28" s="130"/>
      <c r="D28" s="11">
        <v>3</v>
      </c>
      <c r="E28" s="145"/>
      <c r="F28" s="146"/>
      <c r="G28" s="26"/>
    </row>
    <row r="29" spans="1:7" ht="20.100000000000001" customHeight="1" x14ac:dyDescent="0.2">
      <c r="A29" s="26"/>
      <c r="B29" s="43" t="s">
        <v>2087</v>
      </c>
      <c r="C29" s="44"/>
      <c r="D29" s="11">
        <v>18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2088</v>
      </c>
      <c r="C30" s="44"/>
      <c r="D30" s="11">
        <v>6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129" t="s">
        <v>2089</v>
      </c>
      <c r="C31" s="130"/>
      <c r="D31" s="11">
        <v>10</v>
      </c>
      <c r="E31" s="135" t="s">
        <v>105</v>
      </c>
      <c r="F31" s="136"/>
      <c r="G31" s="26"/>
    </row>
    <row r="32" spans="1:7" ht="20.100000000000001" customHeight="1" x14ac:dyDescent="0.2">
      <c r="A32" s="26"/>
      <c r="B32" s="43" t="s">
        <v>2090</v>
      </c>
      <c r="C32" s="44"/>
      <c r="D32" s="11">
        <v>2</v>
      </c>
      <c r="E32" s="145"/>
      <c r="F32" s="146"/>
      <c r="G32" s="26"/>
    </row>
    <row r="33" spans="1:7" ht="20.100000000000001" customHeight="1" thickBot="1" x14ac:dyDescent="0.25">
      <c r="A33" s="26"/>
      <c r="B33" s="30"/>
      <c r="C33" s="30"/>
      <c r="D33" s="30"/>
      <c r="E33" s="30"/>
      <c r="F33" s="30"/>
      <c r="G33" s="26"/>
    </row>
    <row r="34" spans="1:7" ht="18.75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18.75" thickBot="1" x14ac:dyDescent="0.25">
      <c r="A35" s="26"/>
      <c r="B35" s="13" t="s">
        <v>95</v>
      </c>
      <c r="C35" s="149" t="s">
        <v>2079</v>
      </c>
      <c r="D35" s="150"/>
      <c r="E35" s="150"/>
      <c r="F35" s="151"/>
      <c r="G35" s="26"/>
    </row>
    <row r="36" spans="1:7" ht="16.5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975</v>
      </c>
      <c r="C37" s="138"/>
      <c r="D37" s="15">
        <v>0</v>
      </c>
      <c r="E37" s="133" t="s">
        <v>105</v>
      </c>
      <c r="F37" s="134"/>
      <c r="G37" s="26"/>
    </row>
    <row r="38" spans="1:7" ht="20.100000000000001" customHeight="1" x14ac:dyDescent="0.2">
      <c r="A38" s="26"/>
      <c r="B38" s="129" t="s">
        <v>973</v>
      </c>
      <c r="C38" s="130"/>
      <c r="D38" s="11">
        <v>0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29" t="s">
        <v>2091</v>
      </c>
      <c r="C39" s="130"/>
      <c r="D39" s="11">
        <v>0</v>
      </c>
      <c r="E39" s="11"/>
      <c r="F39" s="16"/>
      <c r="G39" s="26"/>
    </row>
    <row r="40" spans="1:7" ht="20.100000000000001" customHeight="1" x14ac:dyDescent="0.2">
      <c r="A40" s="26"/>
      <c r="B40" s="129" t="s">
        <v>2092</v>
      </c>
      <c r="C40" s="130"/>
      <c r="D40" s="11">
        <v>0</v>
      </c>
      <c r="E40" s="145"/>
      <c r="F40" s="146"/>
      <c r="G40" s="26"/>
    </row>
    <row r="41" spans="1:7" ht="20.100000000000001" customHeight="1" x14ac:dyDescent="0.2">
      <c r="A41" s="26"/>
      <c r="B41" s="129" t="s">
        <v>978</v>
      </c>
      <c r="C41" s="130"/>
      <c r="D41" s="11">
        <v>0</v>
      </c>
      <c r="E41" s="145"/>
      <c r="F41" s="146"/>
      <c r="G41" s="26"/>
    </row>
    <row r="42" spans="1:7" ht="20.100000000000001" customHeight="1" x14ac:dyDescent="0.2">
      <c r="A42" s="26"/>
      <c r="B42" s="43" t="s">
        <v>979</v>
      </c>
      <c r="C42" s="44"/>
      <c r="D42" s="11">
        <v>0</v>
      </c>
      <c r="E42" s="145"/>
      <c r="F42" s="146"/>
      <c r="G42" s="26"/>
    </row>
    <row r="43" spans="1:7" ht="20.100000000000001" customHeight="1" x14ac:dyDescent="0.2">
      <c r="A43" s="26"/>
      <c r="B43" s="43" t="s">
        <v>977</v>
      </c>
      <c r="C43" s="44"/>
      <c r="D43" s="11">
        <v>0</v>
      </c>
      <c r="E43" s="145"/>
      <c r="F43" s="146"/>
      <c r="G43" s="26"/>
    </row>
    <row r="44" spans="1:7" ht="20.100000000000001" customHeight="1" thickBot="1" x14ac:dyDescent="0.25">
      <c r="A44" s="26"/>
      <c r="B44" s="43" t="s">
        <v>980</v>
      </c>
      <c r="C44" s="44"/>
      <c r="D44" s="11">
        <v>0</v>
      </c>
      <c r="E44" s="145"/>
      <c r="F44" s="146"/>
      <c r="G44" s="26"/>
    </row>
    <row r="45" spans="1:7" ht="18.75" thickBot="1" x14ac:dyDescent="0.4">
      <c r="A45" s="27"/>
      <c r="B45" s="117"/>
      <c r="C45" s="117"/>
      <c r="D45" s="117"/>
      <c r="E45" s="117"/>
      <c r="F45" s="117"/>
      <c r="G45" s="27"/>
    </row>
  </sheetData>
  <mergeCells count="44">
    <mergeCell ref="B45:F45"/>
    <mergeCell ref="E42:F42"/>
    <mergeCell ref="E43:F43"/>
    <mergeCell ref="E44:F44"/>
    <mergeCell ref="B38:C38"/>
    <mergeCell ref="E38:F38"/>
    <mergeCell ref="B39:C39"/>
    <mergeCell ref="B40:C40"/>
    <mergeCell ref="E40:F40"/>
    <mergeCell ref="B41:C41"/>
    <mergeCell ref="E41:F41"/>
    <mergeCell ref="B34:F34"/>
    <mergeCell ref="C35:F35"/>
    <mergeCell ref="B36:C36"/>
    <mergeCell ref="E36:F36"/>
    <mergeCell ref="B37:C37"/>
    <mergeCell ref="E37:F37"/>
    <mergeCell ref="E32:F32"/>
    <mergeCell ref="E27:F27"/>
    <mergeCell ref="E28:F28"/>
    <mergeCell ref="E29:F29"/>
    <mergeCell ref="E31:F31"/>
    <mergeCell ref="E30:F30"/>
    <mergeCell ref="B2:F2"/>
    <mergeCell ref="B3:F3"/>
    <mergeCell ref="B5:F5"/>
    <mergeCell ref="B7:F8"/>
    <mergeCell ref="E25:F25"/>
    <mergeCell ref="B24:C24"/>
    <mergeCell ref="B11:F11"/>
    <mergeCell ref="B20:F20"/>
    <mergeCell ref="C21:F21"/>
    <mergeCell ref="B22:C22"/>
    <mergeCell ref="E23:F23"/>
    <mergeCell ref="B31:C31"/>
    <mergeCell ref="B25:C25"/>
    <mergeCell ref="B27:C27"/>
    <mergeCell ref="B28:C28"/>
    <mergeCell ref="F9:F10"/>
    <mergeCell ref="E24:F24"/>
    <mergeCell ref="E26:F26"/>
    <mergeCell ref="B23:C23"/>
    <mergeCell ref="B26:C26"/>
    <mergeCell ref="E22:F2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5" fitToHeight="8" orientation="portrait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6">
    <tabColor indexed="10"/>
    <pageSetUpPr fitToPage="1"/>
  </sheetPr>
  <dimension ref="A1:G31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205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2093</v>
      </c>
      <c r="D13" s="5" t="s">
        <v>2094</v>
      </c>
      <c r="E13" s="5">
        <v>109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109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2095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2096</v>
      </c>
      <c r="C23" s="138"/>
      <c r="D23" s="15">
        <v>4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2097</v>
      </c>
      <c r="C24" s="130"/>
      <c r="D24" s="11">
        <v>10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2098</v>
      </c>
      <c r="C25" s="130"/>
      <c r="D25" s="11">
        <v>7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2103</v>
      </c>
      <c r="C26" s="130"/>
      <c r="D26" s="11">
        <v>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2099</v>
      </c>
      <c r="C27" s="130"/>
      <c r="D27" s="11">
        <v>4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2100</v>
      </c>
      <c r="C28" s="130"/>
      <c r="D28" s="11">
        <v>7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2101</v>
      </c>
      <c r="C29" s="130"/>
      <c r="D29" s="11">
        <v>15</v>
      </c>
      <c r="E29" s="145" t="s">
        <v>105</v>
      </c>
      <c r="F29" s="146"/>
      <c r="G29" s="26"/>
    </row>
    <row r="30" spans="1:7" ht="20.100000000000001" customHeight="1" thickBot="1" x14ac:dyDescent="0.25">
      <c r="A30" s="26"/>
      <c r="B30" s="129" t="s">
        <v>2102</v>
      </c>
      <c r="C30" s="130"/>
      <c r="D30" s="11">
        <v>13</v>
      </c>
      <c r="E30" s="135" t="s">
        <v>105</v>
      </c>
      <c r="F30" s="136"/>
      <c r="G30" s="26"/>
    </row>
    <row r="31" spans="1:7" ht="20.100000000000001" customHeight="1" thickBot="1" x14ac:dyDescent="0.4">
      <c r="A31" s="27"/>
      <c r="B31" s="117"/>
      <c r="C31" s="117"/>
      <c r="D31" s="117"/>
      <c r="E31" s="117"/>
      <c r="F31" s="117"/>
      <c r="G31" s="27"/>
    </row>
  </sheetData>
  <mergeCells count="27">
    <mergeCell ref="B31:F31"/>
    <mergeCell ref="B11:F11"/>
    <mergeCell ref="B20:F20"/>
    <mergeCell ref="C21:F21"/>
    <mergeCell ref="B22:C22"/>
    <mergeCell ref="E22:F22"/>
    <mergeCell ref="E23:F23"/>
    <mergeCell ref="E24:F24"/>
    <mergeCell ref="E25:F25"/>
    <mergeCell ref="E30:F30"/>
    <mergeCell ref="B28:C28"/>
    <mergeCell ref="B23:C23"/>
    <mergeCell ref="B29:C29"/>
    <mergeCell ref="B24:C24"/>
    <mergeCell ref="B25:C25"/>
    <mergeCell ref="B30:C30"/>
    <mergeCell ref="F9:F10"/>
    <mergeCell ref="B2:F2"/>
    <mergeCell ref="B3:F3"/>
    <mergeCell ref="B5:F5"/>
    <mergeCell ref="B7:F8"/>
    <mergeCell ref="E26:F26"/>
    <mergeCell ref="E27:F27"/>
    <mergeCell ref="E28:F28"/>
    <mergeCell ref="E29:F29"/>
    <mergeCell ref="B26:C26"/>
    <mergeCell ref="B27:C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7">
    <tabColor indexed="10"/>
    <pageSetUpPr fitToPage="1"/>
  </sheetPr>
  <dimension ref="A1:G46"/>
  <sheetViews>
    <sheetView topLeftCell="A28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5.7109375" bestFit="1" customWidth="1"/>
    <col min="4" max="4" width="38" bestFit="1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206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30" customHeight="1" x14ac:dyDescent="0.2">
      <c r="A13" s="26"/>
      <c r="B13" s="4">
        <v>1</v>
      </c>
      <c r="C13" s="64" t="s">
        <v>2104</v>
      </c>
      <c r="D13" s="5" t="s">
        <v>2105</v>
      </c>
      <c r="E13" s="5">
        <v>308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2106</v>
      </c>
      <c r="D14" s="5" t="s">
        <v>2107</v>
      </c>
      <c r="E14" s="5">
        <v>305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613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2108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2109</v>
      </c>
      <c r="C23" s="138"/>
      <c r="D23" s="15">
        <v>22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48" t="s">
        <v>2110</v>
      </c>
      <c r="C24" s="49"/>
      <c r="D24" s="47">
        <v>10</v>
      </c>
      <c r="E24" s="145" t="s">
        <v>105</v>
      </c>
      <c r="F24" s="146"/>
      <c r="G24" s="26"/>
    </row>
    <row r="25" spans="1:7" ht="20.100000000000001" customHeight="1" x14ac:dyDescent="0.2">
      <c r="A25" s="26"/>
      <c r="B25" s="48" t="s">
        <v>2111</v>
      </c>
      <c r="C25" s="49"/>
      <c r="D25" s="47">
        <v>18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8" t="s">
        <v>2112</v>
      </c>
      <c r="C26" s="49"/>
      <c r="D26" s="47">
        <v>15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8" t="s">
        <v>2113</v>
      </c>
      <c r="C27" s="49"/>
      <c r="D27" s="47">
        <v>28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2114</v>
      </c>
      <c r="C28" s="130"/>
      <c r="D28" s="11">
        <v>21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2115</v>
      </c>
      <c r="C29" s="130"/>
      <c r="D29" s="11">
        <v>5</v>
      </c>
      <c r="E29" s="135"/>
      <c r="F29" s="136"/>
      <c r="G29" s="26"/>
    </row>
    <row r="30" spans="1:7" ht="20.100000000000001" customHeight="1" x14ac:dyDescent="0.2">
      <c r="A30" s="26"/>
      <c r="B30" s="43" t="s">
        <v>2116</v>
      </c>
      <c r="C30" s="44"/>
      <c r="D30" s="11">
        <v>9</v>
      </c>
      <c r="E30" s="145"/>
      <c r="F30" s="146"/>
      <c r="G30" s="26"/>
    </row>
    <row r="31" spans="1:7" ht="20.100000000000001" customHeight="1" x14ac:dyDescent="0.2">
      <c r="A31" s="26"/>
      <c r="B31" s="43" t="s">
        <v>2117</v>
      </c>
      <c r="C31" s="44"/>
      <c r="D31" s="11">
        <v>46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30"/>
      <c r="C32" s="30"/>
      <c r="D32" s="30"/>
      <c r="E32" s="30"/>
      <c r="F32" s="30"/>
      <c r="G32" s="26"/>
    </row>
    <row r="33" spans="1:7" ht="18.75" thickBot="1" x14ac:dyDescent="0.4">
      <c r="A33" s="26"/>
      <c r="B33" s="121" t="s">
        <v>92</v>
      </c>
      <c r="C33" s="122"/>
      <c r="D33" s="122"/>
      <c r="E33" s="122"/>
      <c r="F33" s="123"/>
      <c r="G33" s="26"/>
    </row>
    <row r="34" spans="1:7" ht="24.75" customHeight="1" thickBot="1" x14ac:dyDescent="0.25">
      <c r="A34" s="26"/>
      <c r="B34" s="13" t="s">
        <v>95</v>
      </c>
      <c r="C34" s="149" t="s">
        <v>2106</v>
      </c>
      <c r="D34" s="150"/>
      <c r="E34" s="150"/>
      <c r="F34" s="151"/>
      <c r="G34" s="26"/>
    </row>
    <row r="35" spans="1:7" ht="16.5" thickBot="1" x14ac:dyDescent="0.25">
      <c r="A35" s="26"/>
      <c r="B35" s="127" t="s">
        <v>118</v>
      </c>
      <c r="C35" s="128"/>
      <c r="D35" s="14" t="s">
        <v>104</v>
      </c>
      <c r="E35" s="131" t="s">
        <v>105</v>
      </c>
      <c r="F35" s="132"/>
      <c r="G35" s="26"/>
    </row>
    <row r="36" spans="1:7" ht="20.100000000000001" customHeight="1" x14ac:dyDescent="0.2">
      <c r="A36" s="26"/>
      <c r="B36" s="137" t="s">
        <v>2118</v>
      </c>
      <c r="C36" s="138"/>
      <c r="D36" s="15">
        <v>12</v>
      </c>
      <c r="E36" s="133"/>
      <c r="F36" s="134"/>
      <c r="G36" s="26"/>
    </row>
    <row r="37" spans="1:7" ht="20.100000000000001" customHeight="1" x14ac:dyDescent="0.2">
      <c r="A37" s="26"/>
      <c r="B37" s="129" t="s">
        <v>2119</v>
      </c>
      <c r="C37" s="130"/>
      <c r="D37" s="11">
        <v>20</v>
      </c>
      <c r="E37" s="135"/>
      <c r="F37" s="136"/>
      <c r="G37" s="26"/>
    </row>
    <row r="38" spans="1:7" ht="20.100000000000001" customHeight="1" x14ac:dyDescent="0.2">
      <c r="A38" s="26"/>
      <c r="B38" s="43" t="s">
        <v>2120</v>
      </c>
      <c r="C38" s="44"/>
      <c r="D38" s="11">
        <v>22</v>
      </c>
      <c r="E38" s="145" t="s">
        <v>93</v>
      </c>
      <c r="F38" s="146"/>
      <c r="G38" s="26"/>
    </row>
    <row r="39" spans="1:7" ht="20.100000000000001" customHeight="1" x14ac:dyDescent="0.2">
      <c r="A39" s="26"/>
      <c r="B39" s="43" t="s">
        <v>2121</v>
      </c>
      <c r="C39" s="44"/>
      <c r="D39" s="11">
        <v>16</v>
      </c>
      <c r="E39" s="145"/>
      <c r="F39" s="146"/>
      <c r="G39" s="26"/>
    </row>
    <row r="40" spans="1:7" ht="20.100000000000001" customHeight="1" x14ac:dyDescent="0.2">
      <c r="A40" s="26"/>
      <c r="B40" s="43" t="s">
        <v>2122</v>
      </c>
      <c r="C40" s="44"/>
      <c r="D40" s="11">
        <v>40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29" t="s">
        <v>2123</v>
      </c>
      <c r="C41" s="130"/>
      <c r="D41" s="11">
        <v>20</v>
      </c>
      <c r="E41" s="145"/>
      <c r="F41" s="146"/>
      <c r="G41" s="26"/>
    </row>
    <row r="42" spans="1:7" ht="20.100000000000001" customHeight="1" x14ac:dyDescent="0.2">
      <c r="A42" s="26"/>
      <c r="B42" s="43" t="s">
        <v>2124</v>
      </c>
      <c r="C42" s="44"/>
      <c r="D42" s="11">
        <v>11</v>
      </c>
      <c r="E42" s="145"/>
      <c r="F42" s="146"/>
      <c r="G42" s="26"/>
    </row>
    <row r="43" spans="1:7" ht="20.100000000000001" customHeight="1" x14ac:dyDescent="0.2">
      <c r="A43" s="26"/>
      <c r="B43" s="43" t="s">
        <v>2125</v>
      </c>
      <c r="C43" s="44"/>
      <c r="D43" s="11">
        <v>16</v>
      </c>
      <c r="E43" s="145"/>
      <c r="F43" s="146"/>
      <c r="G43" s="26"/>
    </row>
    <row r="44" spans="1:7" ht="20.100000000000001" customHeight="1" x14ac:dyDescent="0.2">
      <c r="A44" s="26"/>
      <c r="B44" s="43" t="s">
        <v>2126</v>
      </c>
      <c r="C44" s="44"/>
      <c r="D44" s="11">
        <v>4</v>
      </c>
      <c r="E44" s="145"/>
      <c r="F44" s="146"/>
      <c r="G44" s="26"/>
    </row>
    <row r="45" spans="1:7" ht="20.100000000000001" customHeight="1" thickBot="1" x14ac:dyDescent="0.25">
      <c r="A45" s="26"/>
      <c r="B45" s="43" t="s">
        <v>2127</v>
      </c>
      <c r="C45" s="44"/>
      <c r="D45" s="11">
        <v>18</v>
      </c>
      <c r="E45" s="145"/>
      <c r="F45" s="146"/>
      <c r="G45" s="26"/>
    </row>
    <row r="46" spans="1:7" ht="18.75" thickBot="1" x14ac:dyDescent="0.4">
      <c r="A46" s="27"/>
      <c r="B46" s="117"/>
      <c r="C46" s="117"/>
      <c r="D46" s="117"/>
      <c r="E46" s="117"/>
      <c r="F46" s="117"/>
      <c r="G46" s="27"/>
    </row>
  </sheetData>
  <mergeCells count="40">
    <mergeCell ref="B41:C41"/>
    <mergeCell ref="E41:F41"/>
    <mergeCell ref="B33:F33"/>
    <mergeCell ref="C34:F34"/>
    <mergeCell ref="B35:C35"/>
    <mergeCell ref="E35:F35"/>
    <mergeCell ref="E39:F39"/>
    <mergeCell ref="E37:F37"/>
    <mergeCell ref="B37:C37"/>
    <mergeCell ref="E38:F38"/>
    <mergeCell ref="E40:F40"/>
    <mergeCell ref="E31:F31"/>
    <mergeCell ref="E25:F25"/>
    <mergeCell ref="B2:F2"/>
    <mergeCell ref="B3:F3"/>
    <mergeCell ref="B5:F5"/>
    <mergeCell ref="B7:F8"/>
    <mergeCell ref="E26:F26"/>
    <mergeCell ref="B20:F20"/>
    <mergeCell ref="C21:F21"/>
    <mergeCell ref="B22:C22"/>
    <mergeCell ref="E22:F22"/>
    <mergeCell ref="F9:F10"/>
    <mergeCell ref="B11:F11"/>
    <mergeCell ref="E29:F29"/>
    <mergeCell ref="B29:C29"/>
    <mergeCell ref="E27:F27"/>
    <mergeCell ref="B23:C23"/>
    <mergeCell ref="B46:F46"/>
    <mergeCell ref="E42:F42"/>
    <mergeCell ref="E43:F43"/>
    <mergeCell ref="E44:F44"/>
    <mergeCell ref="E45:F45"/>
    <mergeCell ref="E24:F24"/>
    <mergeCell ref="E30:F30"/>
    <mergeCell ref="B36:C36"/>
    <mergeCell ref="E36:F36"/>
    <mergeCell ref="E23:F23"/>
    <mergeCell ref="E28:F28"/>
    <mergeCell ref="B28:C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4" fitToHeight="8" orientation="portrait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8">
    <tabColor indexed="10"/>
    <pageSetUpPr fitToPage="1"/>
  </sheetPr>
  <dimension ref="A1:G33"/>
  <sheetViews>
    <sheetView topLeftCell="A16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207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2128</v>
      </c>
      <c r="D13" s="5" t="s">
        <v>2129</v>
      </c>
      <c r="E13" s="5">
        <v>350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350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2140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2130</v>
      </c>
      <c r="C23" s="138"/>
      <c r="D23" s="15">
        <v>4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2131</v>
      </c>
      <c r="C24" s="130"/>
      <c r="D24" s="11">
        <v>14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2132</v>
      </c>
      <c r="C25" s="130"/>
      <c r="D25" s="11">
        <v>8</v>
      </c>
      <c r="E25" s="135" t="s">
        <v>105</v>
      </c>
      <c r="F25" s="136"/>
      <c r="G25" s="26"/>
    </row>
    <row r="26" spans="1:7" ht="20.100000000000001" customHeight="1" x14ac:dyDescent="0.2">
      <c r="A26" s="26"/>
      <c r="B26" s="129" t="s">
        <v>2133</v>
      </c>
      <c r="C26" s="130"/>
      <c r="D26" s="11">
        <v>23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2134</v>
      </c>
      <c r="C27" s="130"/>
      <c r="D27" s="11">
        <v>8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2135</v>
      </c>
      <c r="C28" s="130"/>
      <c r="D28" s="11">
        <v>10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129" t="s">
        <v>2136</v>
      </c>
      <c r="C29" s="130"/>
      <c r="D29" s="11">
        <v>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129" t="s">
        <v>2137</v>
      </c>
      <c r="C30" s="130"/>
      <c r="D30" s="11">
        <v>2</v>
      </c>
      <c r="E30" s="135" t="s">
        <v>105</v>
      </c>
      <c r="F30" s="136"/>
      <c r="G30" s="26"/>
    </row>
    <row r="31" spans="1:7" ht="20.100000000000001" customHeight="1" x14ac:dyDescent="0.2">
      <c r="A31" s="26"/>
      <c r="B31" s="45" t="s">
        <v>2138</v>
      </c>
      <c r="C31" s="46"/>
      <c r="D31" s="40">
        <v>10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184" t="s">
        <v>2139</v>
      </c>
      <c r="C32" s="185"/>
      <c r="D32" s="12">
        <v>28</v>
      </c>
      <c r="E32" s="147" t="s">
        <v>105</v>
      </c>
      <c r="F32" s="148"/>
      <c r="G32" s="26"/>
    </row>
    <row r="33" spans="1:7" ht="20.100000000000001" customHeight="1" thickBot="1" x14ac:dyDescent="0.4">
      <c r="A33" s="27"/>
      <c r="B33" s="117"/>
      <c r="C33" s="117"/>
      <c r="D33" s="117"/>
      <c r="E33" s="117"/>
      <c r="F33" s="117"/>
      <c r="G33" s="27"/>
    </row>
  </sheetData>
  <mergeCells count="30">
    <mergeCell ref="E31:F31"/>
    <mergeCell ref="B33:F33"/>
    <mergeCell ref="E30:F30"/>
    <mergeCell ref="E32:F32"/>
    <mergeCell ref="B32:C32"/>
    <mergeCell ref="B30:C30"/>
    <mergeCell ref="B2:F2"/>
    <mergeCell ref="B3:F3"/>
    <mergeCell ref="B5:F5"/>
    <mergeCell ref="B7:F8"/>
    <mergeCell ref="B24:C24"/>
    <mergeCell ref="B11:F11"/>
    <mergeCell ref="B20:F20"/>
    <mergeCell ref="C21:F21"/>
    <mergeCell ref="B22:C22"/>
    <mergeCell ref="E22:F22"/>
    <mergeCell ref="E23:F23"/>
    <mergeCell ref="E24:F24"/>
    <mergeCell ref="B26:C26"/>
    <mergeCell ref="E25:F25"/>
    <mergeCell ref="B23:C23"/>
    <mergeCell ref="F9:F10"/>
    <mergeCell ref="B25:C25"/>
    <mergeCell ref="B28:C28"/>
    <mergeCell ref="B29:C29"/>
    <mergeCell ref="E26:F26"/>
    <mergeCell ref="E27:F27"/>
    <mergeCell ref="E28:F28"/>
    <mergeCell ref="E29:F29"/>
    <mergeCell ref="B27:C2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9">
    <tabColor indexed="10"/>
    <pageSetUpPr fitToPage="1"/>
  </sheetPr>
  <dimension ref="A1:G51"/>
  <sheetViews>
    <sheetView topLeftCell="A37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2.28515625" bestFit="1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208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2141</v>
      </c>
      <c r="D13" s="5" t="s">
        <v>2142</v>
      </c>
      <c r="E13" s="5">
        <v>701</v>
      </c>
      <c r="F13" s="6" t="s">
        <v>2209</v>
      </c>
      <c r="G13" s="26"/>
    </row>
    <row r="14" spans="1:7" ht="20.100000000000001" customHeight="1" x14ac:dyDescent="0.2">
      <c r="A14" s="26"/>
      <c r="B14" s="4">
        <v>2</v>
      </c>
      <c r="C14" s="5" t="s">
        <v>2156</v>
      </c>
      <c r="D14" s="5" t="s">
        <v>2157</v>
      </c>
      <c r="E14" s="5">
        <v>989</v>
      </c>
      <c r="F14" s="6" t="s">
        <v>2208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1690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67" t="s">
        <v>2143</v>
      </c>
      <c r="D21" s="168"/>
      <c r="E21" s="168"/>
      <c r="F21" s="169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2144</v>
      </c>
      <c r="C23" s="138"/>
      <c r="D23" s="15">
        <v>40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2145</v>
      </c>
      <c r="C24" s="130"/>
      <c r="D24" s="11">
        <v>30</v>
      </c>
      <c r="E24" s="135"/>
      <c r="F24" s="136"/>
      <c r="G24" s="26"/>
    </row>
    <row r="25" spans="1:7" ht="20.100000000000001" customHeight="1" x14ac:dyDescent="0.2">
      <c r="A25" s="26"/>
      <c r="B25" s="129" t="s">
        <v>2146</v>
      </c>
      <c r="C25" s="130"/>
      <c r="D25" s="11">
        <v>39</v>
      </c>
      <c r="E25" s="11"/>
      <c r="F25" s="16"/>
      <c r="G25" s="26"/>
    </row>
    <row r="26" spans="1:7" ht="20.100000000000001" customHeight="1" x14ac:dyDescent="0.2">
      <c r="A26" s="26"/>
      <c r="B26" s="129" t="s">
        <v>2147</v>
      </c>
      <c r="C26" s="130"/>
      <c r="D26" s="11">
        <v>26</v>
      </c>
      <c r="E26" s="11"/>
      <c r="F26" s="16"/>
      <c r="G26" s="26"/>
    </row>
    <row r="27" spans="1:7" ht="20.100000000000001" customHeight="1" x14ac:dyDescent="0.2">
      <c r="A27" s="26"/>
      <c r="B27" s="129" t="s">
        <v>2148</v>
      </c>
      <c r="C27" s="130"/>
      <c r="D27" s="11">
        <v>6</v>
      </c>
      <c r="E27" s="11"/>
      <c r="F27" s="16"/>
      <c r="G27" s="26"/>
    </row>
    <row r="28" spans="1:7" ht="20.100000000000001" customHeight="1" x14ac:dyDescent="0.2">
      <c r="A28" s="26"/>
      <c r="B28" s="129" t="s">
        <v>2149</v>
      </c>
      <c r="C28" s="130"/>
      <c r="D28" s="11">
        <v>3</v>
      </c>
      <c r="E28" s="145"/>
      <c r="F28" s="146"/>
      <c r="G28" s="26"/>
    </row>
    <row r="29" spans="1:7" ht="20.100000000000001" customHeight="1" x14ac:dyDescent="0.2">
      <c r="A29" s="26"/>
      <c r="B29" s="43" t="s">
        <v>2150</v>
      </c>
      <c r="C29" s="44"/>
      <c r="D29" s="11">
        <v>27</v>
      </c>
      <c r="E29" s="145"/>
      <c r="F29" s="146"/>
      <c r="G29" s="26"/>
    </row>
    <row r="30" spans="1:7" ht="20.100000000000001" customHeight="1" x14ac:dyDescent="0.2">
      <c r="A30" s="26"/>
      <c r="B30" s="43" t="s">
        <v>2151</v>
      </c>
      <c r="C30" s="44"/>
      <c r="D30" s="11">
        <v>10</v>
      </c>
      <c r="E30" s="145"/>
      <c r="F30" s="146"/>
      <c r="G30" s="26"/>
    </row>
    <row r="31" spans="1:7" ht="20.100000000000001" customHeight="1" x14ac:dyDescent="0.2">
      <c r="A31" s="26"/>
      <c r="B31" s="43" t="s">
        <v>2152</v>
      </c>
      <c r="C31" s="44"/>
      <c r="D31" s="11">
        <v>7</v>
      </c>
      <c r="E31" s="145"/>
      <c r="F31" s="146"/>
      <c r="G31" s="26"/>
    </row>
    <row r="32" spans="1:7" ht="20.100000000000001" customHeight="1" x14ac:dyDescent="0.2">
      <c r="A32" s="26"/>
      <c r="B32" s="43" t="s">
        <v>2153</v>
      </c>
      <c r="C32" s="44"/>
      <c r="D32" s="11">
        <v>40</v>
      </c>
      <c r="E32" s="145"/>
      <c r="F32" s="146"/>
      <c r="G32" s="26"/>
    </row>
    <row r="33" spans="1:7" ht="20.100000000000001" customHeight="1" x14ac:dyDescent="0.2">
      <c r="A33" s="26"/>
      <c r="B33" s="129" t="s">
        <v>2154</v>
      </c>
      <c r="C33" s="130"/>
      <c r="D33" s="11">
        <v>50</v>
      </c>
      <c r="E33" s="135" t="s">
        <v>105</v>
      </c>
      <c r="F33" s="136"/>
      <c r="G33" s="26"/>
    </row>
    <row r="34" spans="1:7" ht="20.100000000000001" customHeight="1" thickBot="1" x14ac:dyDescent="0.25">
      <c r="A34" s="26"/>
      <c r="B34" s="184" t="s">
        <v>2155</v>
      </c>
      <c r="C34" s="185"/>
      <c r="D34" s="12">
        <v>29</v>
      </c>
      <c r="E34" s="147"/>
      <c r="F34" s="148"/>
      <c r="G34" s="26"/>
    </row>
    <row r="35" spans="1:7" ht="15.75" thickBot="1" x14ac:dyDescent="0.25">
      <c r="A35" s="26"/>
      <c r="B35" s="30"/>
      <c r="C35" s="30"/>
      <c r="D35" s="30"/>
      <c r="E35" s="30"/>
      <c r="F35" s="30"/>
      <c r="G35" s="26"/>
    </row>
    <row r="36" spans="1:7" ht="24.95" customHeight="1" thickBot="1" x14ac:dyDescent="0.4">
      <c r="A36" s="26"/>
      <c r="B36" s="121" t="s">
        <v>92</v>
      </c>
      <c r="C36" s="122"/>
      <c r="D36" s="122"/>
      <c r="E36" s="122"/>
      <c r="F36" s="123"/>
      <c r="G36" s="26"/>
    </row>
    <row r="37" spans="1:7" ht="39.75" customHeight="1" thickBot="1" x14ac:dyDescent="0.25">
      <c r="A37" s="26"/>
      <c r="B37" s="13" t="s">
        <v>95</v>
      </c>
      <c r="C37" s="124" t="s">
        <v>2158</v>
      </c>
      <c r="D37" s="125"/>
      <c r="E37" s="125"/>
      <c r="F37" s="126"/>
      <c r="G37" s="26"/>
    </row>
    <row r="38" spans="1:7" ht="20.100000000000001" customHeight="1" thickBot="1" x14ac:dyDescent="0.25">
      <c r="A38" s="26"/>
      <c r="B38" s="127" t="s">
        <v>118</v>
      </c>
      <c r="C38" s="128"/>
      <c r="D38" s="14" t="s">
        <v>104</v>
      </c>
      <c r="E38" s="131" t="s">
        <v>105</v>
      </c>
      <c r="F38" s="132"/>
      <c r="G38" s="26"/>
    </row>
    <row r="39" spans="1:7" ht="20.100000000000001" customHeight="1" x14ac:dyDescent="0.2">
      <c r="A39" s="26"/>
      <c r="B39" s="157" t="s">
        <v>2159</v>
      </c>
      <c r="C39" s="158"/>
      <c r="D39" s="15">
        <v>33</v>
      </c>
      <c r="E39" s="133" t="s">
        <v>105</v>
      </c>
      <c r="F39" s="134"/>
      <c r="G39" s="26"/>
    </row>
    <row r="40" spans="1:7" ht="20.100000000000001" customHeight="1" x14ac:dyDescent="0.2">
      <c r="A40" s="26"/>
      <c r="B40" s="159" t="s">
        <v>2160</v>
      </c>
      <c r="C40" s="160"/>
      <c r="D40" s="47">
        <v>76</v>
      </c>
      <c r="E40" s="145" t="s">
        <v>105</v>
      </c>
      <c r="F40" s="146"/>
      <c r="G40" s="26"/>
    </row>
    <row r="41" spans="1:7" ht="20.100000000000001" customHeight="1" x14ac:dyDescent="0.2">
      <c r="A41" s="26"/>
      <c r="B41" s="159" t="s">
        <v>2161</v>
      </c>
      <c r="C41" s="160"/>
      <c r="D41" s="47">
        <v>49</v>
      </c>
      <c r="E41" s="145" t="s">
        <v>105</v>
      </c>
      <c r="F41" s="146"/>
      <c r="G41" s="26"/>
    </row>
    <row r="42" spans="1:7" ht="20.100000000000001" customHeight="1" x14ac:dyDescent="0.2">
      <c r="A42" s="26"/>
      <c r="B42" s="159" t="s">
        <v>2162</v>
      </c>
      <c r="C42" s="160"/>
      <c r="D42" s="47">
        <v>22</v>
      </c>
      <c r="E42" s="47"/>
      <c r="F42" s="52"/>
      <c r="G42" s="26"/>
    </row>
    <row r="43" spans="1:7" ht="20.100000000000001" customHeight="1" x14ac:dyDescent="0.2">
      <c r="A43" s="26"/>
      <c r="B43" s="159" t="s">
        <v>2163</v>
      </c>
      <c r="C43" s="160"/>
      <c r="D43" s="11">
        <v>19</v>
      </c>
      <c r="E43" s="145"/>
      <c r="F43" s="146"/>
      <c r="G43" s="26"/>
    </row>
    <row r="44" spans="1:7" ht="20.100000000000001" customHeight="1" x14ac:dyDescent="0.2">
      <c r="A44" s="26"/>
      <c r="B44" s="159" t="s">
        <v>2164</v>
      </c>
      <c r="C44" s="160"/>
      <c r="D44" s="11">
        <v>36</v>
      </c>
      <c r="E44" s="135" t="s">
        <v>105</v>
      </c>
      <c r="F44" s="136"/>
      <c r="G44" s="26"/>
    </row>
    <row r="45" spans="1:7" ht="20.100000000000001" customHeight="1" x14ac:dyDescent="0.2">
      <c r="A45" s="26"/>
      <c r="B45" s="41" t="s">
        <v>2165</v>
      </c>
      <c r="C45" s="42"/>
      <c r="D45" s="11">
        <v>83</v>
      </c>
      <c r="E45" s="145" t="s">
        <v>105</v>
      </c>
      <c r="F45" s="146"/>
      <c r="G45" s="26"/>
    </row>
    <row r="46" spans="1:7" ht="20.100000000000001" customHeight="1" x14ac:dyDescent="0.2">
      <c r="A46" s="26"/>
      <c r="B46" s="159" t="s">
        <v>2166</v>
      </c>
      <c r="C46" s="160"/>
      <c r="D46" s="11">
        <v>18</v>
      </c>
      <c r="E46" s="145"/>
      <c r="F46" s="146"/>
      <c r="G46" s="26"/>
    </row>
    <row r="47" spans="1:7" ht="20.100000000000001" customHeight="1" x14ac:dyDescent="0.2">
      <c r="A47" s="26"/>
      <c r="B47" s="159" t="s">
        <v>2167</v>
      </c>
      <c r="C47" s="160"/>
      <c r="D47" s="11">
        <v>13</v>
      </c>
      <c r="E47" s="145"/>
      <c r="F47" s="146"/>
      <c r="G47" s="26"/>
    </row>
    <row r="48" spans="1:7" ht="20.100000000000001" customHeight="1" x14ac:dyDescent="0.2">
      <c r="A48" s="26"/>
      <c r="B48" s="159" t="s">
        <v>2168</v>
      </c>
      <c r="C48" s="160"/>
      <c r="D48" s="11">
        <v>48</v>
      </c>
      <c r="E48" s="145" t="s">
        <v>105</v>
      </c>
      <c r="F48" s="146"/>
      <c r="G48" s="26"/>
    </row>
    <row r="49" spans="1:7" ht="20.100000000000001" customHeight="1" x14ac:dyDescent="0.2">
      <c r="A49" s="26"/>
      <c r="B49" s="159" t="s">
        <v>2169</v>
      </c>
      <c r="C49" s="160"/>
      <c r="D49" s="11">
        <v>35</v>
      </c>
      <c r="E49" s="145"/>
      <c r="F49" s="146"/>
      <c r="G49" s="26"/>
    </row>
    <row r="50" spans="1:7" ht="20.100000000000001" customHeight="1" thickBot="1" x14ac:dyDescent="0.25">
      <c r="A50" s="26"/>
      <c r="B50" s="159" t="s">
        <v>327</v>
      </c>
      <c r="C50" s="160"/>
      <c r="D50" s="11">
        <v>56</v>
      </c>
      <c r="E50" s="135" t="s">
        <v>105</v>
      </c>
      <c r="F50" s="136"/>
      <c r="G50" s="26"/>
    </row>
    <row r="51" spans="1:7" ht="20.100000000000001" customHeight="1" thickBot="1" x14ac:dyDescent="0.4">
      <c r="A51" s="26"/>
      <c r="B51" s="117"/>
      <c r="C51" s="117"/>
      <c r="D51" s="117"/>
      <c r="E51" s="117"/>
      <c r="F51" s="117"/>
      <c r="G51" s="27"/>
    </row>
  </sheetData>
  <mergeCells count="54">
    <mergeCell ref="B27:C27"/>
    <mergeCell ref="B40:C40"/>
    <mergeCell ref="B39:C39"/>
    <mergeCell ref="B44:C44"/>
    <mergeCell ref="B38:C38"/>
    <mergeCell ref="B36:F36"/>
    <mergeCell ref="C37:F37"/>
    <mergeCell ref="E38:F38"/>
    <mergeCell ref="E39:F39"/>
    <mergeCell ref="B43:C43"/>
    <mergeCell ref="B50:C50"/>
    <mergeCell ref="E50:F50"/>
    <mergeCell ref="E44:F44"/>
    <mergeCell ref="E46:F46"/>
    <mergeCell ref="E47:F47"/>
    <mergeCell ref="B46:C46"/>
    <mergeCell ref="B47:C47"/>
    <mergeCell ref="E45:F45"/>
    <mergeCell ref="E48:F48"/>
    <mergeCell ref="B48:C48"/>
    <mergeCell ref="B49:C49"/>
    <mergeCell ref="E49:F49"/>
    <mergeCell ref="E43:F43"/>
    <mergeCell ref="B41:C41"/>
    <mergeCell ref="B42:C42"/>
    <mergeCell ref="E40:F40"/>
    <mergeCell ref="B23:C23"/>
    <mergeCell ref="B24:C24"/>
    <mergeCell ref="B28:C28"/>
    <mergeCell ref="B33:C33"/>
    <mergeCell ref="B34:C34"/>
    <mergeCell ref="E29:F29"/>
    <mergeCell ref="E30:F30"/>
    <mergeCell ref="E31:F31"/>
    <mergeCell ref="E32:F32"/>
    <mergeCell ref="E41:F41"/>
    <mergeCell ref="B25:C25"/>
    <mergeCell ref="B26:C26"/>
    <mergeCell ref="B2:F2"/>
    <mergeCell ref="B3:F3"/>
    <mergeCell ref="B5:F5"/>
    <mergeCell ref="B7:F8"/>
    <mergeCell ref="B51:F51"/>
    <mergeCell ref="B11:F11"/>
    <mergeCell ref="B20:F20"/>
    <mergeCell ref="C21:F21"/>
    <mergeCell ref="B22:C22"/>
    <mergeCell ref="E34:F34"/>
    <mergeCell ref="E22:F22"/>
    <mergeCell ref="E23:F23"/>
    <mergeCell ref="E24:F24"/>
    <mergeCell ref="E28:F28"/>
    <mergeCell ref="E33:F33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0">
    <tabColor indexed="10"/>
    <pageSetUpPr fitToPage="1"/>
  </sheetPr>
  <dimension ref="A1:G33"/>
  <sheetViews>
    <sheetView topLeftCell="A25"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209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7" t="s">
        <v>2170</v>
      </c>
      <c r="D13" s="5" t="s">
        <v>2171</v>
      </c>
      <c r="E13" s="5">
        <v>209</v>
      </c>
      <c r="F13" s="6" t="s">
        <v>2208</v>
      </c>
      <c r="G13" s="26"/>
    </row>
    <row r="14" spans="1:7" ht="20.100000000000001" customHeight="1" x14ac:dyDescent="0.2">
      <c r="A14" s="26"/>
      <c r="B14" s="4"/>
      <c r="C14" s="7"/>
      <c r="D14" s="5"/>
      <c r="E14" s="5"/>
      <c r="F14" s="6"/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209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2172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2173</v>
      </c>
      <c r="C23" s="138"/>
      <c r="D23" s="15">
        <v>15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2174</v>
      </c>
      <c r="C24" s="130"/>
      <c r="D24" s="11">
        <v>35</v>
      </c>
      <c r="E24" s="135" t="s">
        <v>105</v>
      </c>
      <c r="F24" s="136"/>
      <c r="G24" s="26"/>
    </row>
    <row r="25" spans="1:7" ht="20.100000000000001" customHeight="1" x14ac:dyDescent="0.2">
      <c r="A25" s="26"/>
      <c r="B25" s="129" t="s">
        <v>2175</v>
      </c>
      <c r="C25" s="130"/>
      <c r="D25" s="11">
        <v>7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43" t="s">
        <v>2176</v>
      </c>
      <c r="C26" s="44"/>
      <c r="D26" s="11">
        <v>33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43" t="s">
        <v>2177</v>
      </c>
      <c r="C27" s="44"/>
      <c r="D27" s="11">
        <v>13</v>
      </c>
      <c r="E27" s="145" t="s">
        <v>105</v>
      </c>
      <c r="F27" s="146"/>
      <c r="G27" s="26"/>
    </row>
    <row r="28" spans="1:7" ht="20.100000000000001" customHeight="1" x14ac:dyDescent="0.2">
      <c r="A28" s="26"/>
      <c r="B28" s="129" t="s">
        <v>2215</v>
      </c>
      <c r="C28" s="130"/>
      <c r="D28" s="11">
        <v>10</v>
      </c>
      <c r="E28" s="145" t="s">
        <v>105</v>
      </c>
      <c r="F28" s="146"/>
      <c r="G28" s="26"/>
    </row>
    <row r="29" spans="1:7" ht="20.100000000000001" customHeight="1" x14ac:dyDescent="0.2">
      <c r="A29" s="26"/>
      <c r="B29" s="43" t="s">
        <v>2178</v>
      </c>
      <c r="C29" s="44"/>
      <c r="D29" s="11">
        <v>6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2179</v>
      </c>
      <c r="C30" s="44"/>
      <c r="D30" s="11">
        <v>9</v>
      </c>
      <c r="E30" s="145" t="s">
        <v>105</v>
      </c>
      <c r="F30" s="146"/>
      <c r="G30" s="26"/>
    </row>
    <row r="31" spans="1:7" ht="20.100000000000001" customHeight="1" x14ac:dyDescent="0.2">
      <c r="A31" s="26"/>
      <c r="B31" s="43" t="s">
        <v>2180</v>
      </c>
      <c r="C31" s="44"/>
      <c r="D31" s="11">
        <v>5</v>
      </c>
      <c r="E31" s="145" t="s">
        <v>105</v>
      </c>
      <c r="F31" s="146"/>
      <c r="G31" s="26"/>
    </row>
    <row r="32" spans="1:7" ht="20.100000000000001" customHeight="1" thickBot="1" x14ac:dyDescent="0.25">
      <c r="A32" s="26"/>
      <c r="B32" s="43" t="s">
        <v>2181</v>
      </c>
      <c r="C32" s="44"/>
      <c r="D32" s="11">
        <v>8</v>
      </c>
      <c r="E32" s="145" t="s">
        <v>105</v>
      </c>
      <c r="F32" s="146"/>
      <c r="G32" s="26"/>
    </row>
    <row r="33" spans="1:7" ht="20.100000000000001" customHeight="1" thickBot="1" x14ac:dyDescent="0.4">
      <c r="A33" s="27"/>
      <c r="B33" s="165"/>
      <c r="C33" s="117"/>
      <c r="D33" s="117"/>
      <c r="E33" s="117"/>
      <c r="F33" s="166"/>
      <c r="G33" s="27"/>
    </row>
  </sheetData>
  <mergeCells count="25">
    <mergeCell ref="E31:F31"/>
    <mergeCell ref="E32:F32"/>
    <mergeCell ref="E26:F26"/>
    <mergeCell ref="E27:F27"/>
    <mergeCell ref="B2:F2"/>
    <mergeCell ref="B3:F3"/>
    <mergeCell ref="B5:F5"/>
    <mergeCell ref="B7:F8"/>
    <mergeCell ref="B33:F33"/>
    <mergeCell ref="B25:C25"/>
    <mergeCell ref="B11:F11"/>
    <mergeCell ref="B20:F20"/>
    <mergeCell ref="C21:F21"/>
    <mergeCell ref="B22:C22"/>
    <mergeCell ref="E22:F22"/>
    <mergeCell ref="E23:F23"/>
    <mergeCell ref="E24:F24"/>
    <mergeCell ref="E28:F28"/>
    <mergeCell ref="E25:F25"/>
    <mergeCell ref="E30:F30"/>
    <mergeCell ref="B23:C23"/>
    <mergeCell ref="B24:C24"/>
    <mergeCell ref="B28:C28"/>
    <mergeCell ref="E29:F29"/>
    <mergeCell ref="F9:F1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2">
    <tabColor indexed="10"/>
    <pageSetUpPr fitToPage="1"/>
  </sheetPr>
  <dimension ref="A1:G44"/>
  <sheetViews>
    <sheetView zoomScale="85" workbookViewId="0">
      <selection activeCell="F9" sqref="F9:F10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22"/>
      <c r="B1" s="23"/>
      <c r="C1" s="23"/>
      <c r="D1" s="23"/>
      <c r="E1" s="23"/>
      <c r="F1" s="23"/>
      <c r="G1" s="24"/>
    </row>
    <row r="2" spans="1:7" ht="31.5" customHeight="1" x14ac:dyDescent="0.4">
      <c r="A2" s="25"/>
      <c r="B2" s="139" t="s">
        <v>100</v>
      </c>
      <c r="C2" s="139"/>
      <c r="D2" s="139"/>
      <c r="E2" s="139"/>
      <c r="F2" s="139"/>
      <c r="G2" s="28"/>
    </row>
    <row r="3" spans="1:7" ht="30" customHeight="1" x14ac:dyDescent="0.35">
      <c r="A3" s="26"/>
      <c r="B3" s="140" t="s">
        <v>98</v>
      </c>
      <c r="C3" s="140"/>
      <c r="D3" s="140"/>
      <c r="E3" s="140"/>
      <c r="F3" s="140"/>
      <c r="G3" s="26"/>
    </row>
    <row r="4" spans="1:7" ht="17.25" customHeight="1" x14ac:dyDescent="0.3">
      <c r="A4" s="26"/>
      <c r="B4" s="17"/>
      <c r="C4" s="17"/>
      <c r="D4" s="17"/>
      <c r="E4" s="17"/>
      <c r="F4" s="17"/>
      <c r="G4" s="26"/>
    </row>
    <row r="5" spans="1:7" ht="17.25" customHeight="1" x14ac:dyDescent="0.3">
      <c r="A5" s="26"/>
      <c r="B5" s="141" t="s">
        <v>2207</v>
      </c>
      <c r="C5" s="141"/>
      <c r="D5" s="141"/>
      <c r="E5" s="141"/>
      <c r="F5" s="141"/>
      <c r="G5" s="26"/>
    </row>
    <row r="6" spans="1:7" ht="15" customHeight="1" x14ac:dyDescent="0.2">
      <c r="A6" s="26"/>
      <c r="B6" s="18"/>
      <c r="C6" s="18"/>
      <c r="D6" s="18"/>
      <c r="E6" s="18"/>
      <c r="F6" s="18"/>
      <c r="G6" s="26"/>
    </row>
    <row r="7" spans="1:7" ht="17.25" customHeight="1" x14ac:dyDescent="0.2">
      <c r="A7" s="26"/>
      <c r="B7" s="142" t="s">
        <v>210</v>
      </c>
      <c r="C7" s="142"/>
      <c r="D7" s="142"/>
      <c r="E7" s="142"/>
      <c r="F7" s="142"/>
      <c r="G7" s="26"/>
    </row>
    <row r="8" spans="1:7" ht="17.25" customHeight="1" thickBot="1" x14ac:dyDescent="0.25">
      <c r="A8" s="26"/>
      <c r="B8" s="142"/>
      <c r="C8" s="142"/>
      <c r="D8" s="142"/>
      <c r="E8" s="142"/>
      <c r="F8" s="142"/>
      <c r="G8" s="26"/>
    </row>
    <row r="9" spans="1:7" ht="17.25" customHeight="1" x14ac:dyDescent="0.2">
      <c r="A9" s="26"/>
      <c r="B9" s="19"/>
      <c r="C9" s="19"/>
      <c r="D9" s="19"/>
      <c r="E9" s="19"/>
      <c r="F9" s="143" t="s">
        <v>99</v>
      </c>
      <c r="G9" s="26"/>
    </row>
    <row r="10" spans="1:7" ht="12.75" customHeight="1" thickBot="1" x14ac:dyDescent="0.25">
      <c r="A10" s="26"/>
      <c r="B10" s="21"/>
      <c r="C10" s="21"/>
      <c r="D10" s="21"/>
      <c r="E10" s="21"/>
      <c r="F10" s="144"/>
      <c r="G10" s="26"/>
    </row>
    <row r="11" spans="1:7" ht="18.75" thickBot="1" x14ac:dyDescent="0.4">
      <c r="A11" s="26"/>
      <c r="B11" s="118" t="s">
        <v>88</v>
      </c>
      <c r="C11" s="119"/>
      <c r="D11" s="119"/>
      <c r="E11" s="119"/>
      <c r="F11" s="120"/>
      <c r="G11" s="26"/>
    </row>
    <row r="12" spans="1:7" ht="24.95" customHeight="1" x14ac:dyDescent="0.2">
      <c r="A12" s="26"/>
      <c r="B12" s="31" t="s">
        <v>211</v>
      </c>
      <c r="C12" s="32" t="s">
        <v>89</v>
      </c>
      <c r="D12" s="32" t="s">
        <v>90</v>
      </c>
      <c r="E12" s="32" t="s">
        <v>91</v>
      </c>
      <c r="F12" s="33" t="s">
        <v>93</v>
      </c>
      <c r="G12" s="26"/>
    </row>
    <row r="13" spans="1:7" ht="20.100000000000001" customHeight="1" x14ac:dyDescent="0.2">
      <c r="A13" s="26"/>
      <c r="B13" s="4">
        <v>1</v>
      </c>
      <c r="C13" s="5" t="s">
        <v>2184</v>
      </c>
      <c r="D13" s="5" t="s">
        <v>2182</v>
      </c>
      <c r="E13" s="5">
        <v>310</v>
      </c>
      <c r="F13" s="6" t="s">
        <v>2208</v>
      </c>
      <c r="G13" s="26"/>
    </row>
    <row r="14" spans="1:7" ht="20.100000000000001" customHeight="1" x14ac:dyDescent="0.2">
      <c r="A14" s="26"/>
      <c r="B14" s="4">
        <v>2</v>
      </c>
      <c r="C14" s="5" t="s">
        <v>2195</v>
      </c>
      <c r="D14" s="5" t="s">
        <v>2196</v>
      </c>
      <c r="E14" s="5">
        <v>70</v>
      </c>
      <c r="F14" s="6" t="s">
        <v>2209</v>
      </c>
      <c r="G14" s="26"/>
    </row>
    <row r="15" spans="1:7" ht="20.100000000000001" customHeight="1" x14ac:dyDescent="0.2">
      <c r="A15" s="26"/>
      <c r="B15" s="4"/>
      <c r="C15" s="7"/>
      <c r="D15" s="5"/>
      <c r="E15" s="5"/>
      <c r="F15" s="6"/>
      <c r="G15" s="26"/>
    </row>
    <row r="16" spans="1:7" ht="20.100000000000001" customHeight="1" x14ac:dyDescent="0.2">
      <c r="A16" s="26"/>
      <c r="B16" s="4"/>
      <c r="C16" s="7"/>
      <c r="D16" s="5"/>
      <c r="E16" s="5"/>
      <c r="F16" s="6"/>
      <c r="G16" s="26"/>
    </row>
    <row r="17" spans="1:7" ht="15" hidden="1" x14ac:dyDescent="0.2">
      <c r="A17" s="26"/>
      <c r="B17" s="9"/>
      <c r="C17" s="1"/>
      <c r="D17" s="1"/>
      <c r="E17" s="1">
        <f>SUM(E13:E16)</f>
        <v>380</v>
      </c>
      <c r="F17" s="10"/>
      <c r="G17" s="26"/>
    </row>
    <row r="18" spans="1:7" ht="15" hidden="1" x14ac:dyDescent="0.2">
      <c r="A18" s="26"/>
      <c r="B18" s="9"/>
      <c r="C18" s="1"/>
      <c r="D18" s="1"/>
      <c r="E18" s="1" t="str">
        <f>IF(E17,"dati presenti","  ")</f>
        <v>dati presenti</v>
      </c>
      <c r="F18" s="10"/>
      <c r="G18" s="26"/>
    </row>
    <row r="19" spans="1:7" ht="29.25" customHeight="1" thickBot="1" x14ac:dyDescent="0.25">
      <c r="A19" s="26"/>
      <c r="B19" s="20"/>
      <c r="C19" s="21"/>
      <c r="D19" s="21"/>
      <c r="E19" s="21"/>
      <c r="F19" s="29"/>
      <c r="G19" s="26"/>
    </row>
    <row r="20" spans="1:7" ht="18.75" thickBot="1" x14ac:dyDescent="0.4">
      <c r="A20" s="26"/>
      <c r="B20" s="121" t="s">
        <v>92</v>
      </c>
      <c r="C20" s="122"/>
      <c r="D20" s="122"/>
      <c r="E20" s="122"/>
      <c r="F20" s="123"/>
      <c r="G20" s="26"/>
    </row>
    <row r="21" spans="1:7" ht="24.95" customHeight="1" thickBot="1" x14ac:dyDescent="0.25">
      <c r="A21" s="26"/>
      <c r="B21" s="13" t="s">
        <v>94</v>
      </c>
      <c r="C21" s="149" t="s">
        <v>2183</v>
      </c>
      <c r="D21" s="150"/>
      <c r="E21" s="150"/>
      <c r="F21" s="151"/>
      <c r="G21" s="26"/>
    </row>
    <row r="22" spans="1:7" ht="20.100000000000001" customHeight="1" thickBot="1" x14ac:dyDescent="0.25">
      <c r="A22" s="26"/>
      <c r="B22" s="127" t="s">
        <v>118</v>
      </c>
      <c r="C22" s="128"/>
      <c r="D22" s="14" t="s">
        <v>104</v>
      </c>
      <c r="E22" s="131" t="s">
        <v>105</v>
      </c>
      <c r="F22" s="132"/>
      <c r="G22" s="26"/>
    </row>
    <row r="23" spans="1:7" ht="20.100000000000001" customHeight="1" x14ac:dyDescent="0.2">
      <c r="A23" s="26"/>
      <c r="B23" s="137" t="s">
        <v>2185</v>
      </c>
      <c r="C23" s="138"/>
      <c r="D23" s="15">
        <v>20</v>
      </c>
      <c r="E23" s="133" t="s">
        <v>105</v>
      </c>
      <c r="F23" s="134"/>
      <c r="G23" s="26"/>
    </row>
    <row r="24" spans="1:7" ht="20.100000000000001" customHeight="1" x14ac:dyDescent="0.2">
      <c r="A24" s="26"/>
      <c r="B24" s="129" t="s">
        <v>2186</v>
      </c>
      <c r="C24" s="130"/>
      <c r="D24" s="47">
        <v>9</v>
      </c>
      <c r="E24" s="145"/>
      <c r="F24" s="146"/>
      <c r="G24" s="26"/>
    </row>
    <row r="25" spans="1:7" ht="20.100000000000001" customHeight="1" x14ac:dyDescent="0.2">
      <c r="A25" s="26"/>
      <c r="B25" s="129" t="s">
        <v>2187</v>
      </c>
      <c r="C25" s="130"/>
      <c r="D25" s="47">
        <v>18</v>
      </c>
      <c r="E25" s="145" t="s">
        <v>105</v>
      </c>
      <c r="F25" s="146"/>
      <c r="G25" s="26"/>
    </row>
    <row r="26" spans="1:7" ht="20.100000000000001" customHeight="1" x14ac:dyDescent="0.2">
      <c r="A26" s="26"/>
      <c r="B26" s="129" t="s">
        <v>2188</v>
      </c>
      <c r="C26" s="130"/>
      <c r="D26" s="47">
        <v>27</v>
      </c>
      <c r="E26" s="145" t="s">
        <v>105</v>
      </c>
      <c r="F26" s="146"/>
      <c r="G26" s="26"/>
    </row>
    <row r="27" spans="1:7" ht="20.100000000000001" customHeight="1" x14ac:dyDescent="0.2">
      <c r="A27" s="26"/>
      <c r="B27" s="129" t="s">
        <v>2189</v>
      </c>
      <c r="C27" s="130"/>
      <c r="D27" s="11">
        <v>11</v>
      </c>
      <c r="E27" s="145"/>
      <c r="F27" s="146"/>
      <c r="G27" s="26"/>
    </row>
    <row r="28" spans="1:7" ht="20.100000000000001" customHeight="1" x14ac:dyDescent="0.2">
      <c r="A28" s="26"/>
      <c r="B28" s="129" t="s">
        <v>2190</v>
      </c>
      <c r="C28" s="130"/>
      <c r="D28" s="11">
        <v>32</v>
      </c>
      <c r="E28" s="135" t="s">
        <v>105</v>
      </c>
      <c r="F28" s="136"/>
      <c r="G28" s="26"/>
    </row>
    <row r="29" spans="1:7" ht="20.100000000000001" customHeight="1" x14ac:dyDescent="0.2">
      <c r="A29" s="26"/>
      <c r="B29" s="43" t="s">
        <v>2191</v>
      </c>
      <c r="C29" s="44"/>
      <c r="D29" s="11">
        <v>29</v>
      </c>
      <c r="E29" s="145" t="s">
        <v>105</v>
      </c>
      <c r="F29" s="146"/>
      <c r="G29" s="26"/>
    </row>
    <row r="30" spans="1:7" ht="20.100000000000001" customHeight="1" x14ac:dyDescent="0.2">
      <c r="A30" s="26"/>
      <c r="B30" s="43" t="s">
        <v>2192</v>
      </c>
      <c r="C30" s="44"/>
      <c r="D30" s="11">
        <v>13</v>
      </c>
      <c r="E30" s="145"/>
      <c r="F30" s="146"/>
      <c r="G30" s="26"/>
    </row>
    <row r="31" spans="1:7" ht="20.100000000000001" customHeight="1" x14ac:dyDescent="0.2">
      <c r="A31" s="26"/>
      <c r="B31" s="43" t="s">
        <v>2193</v>
      </c>
      <c r="C31" s="44"/>
      <c r="D31" s="11">
        <v>19</v>
      </c>
      <c r="E31" s="145" t="s">
        <v>105</v>
      </c>
      <c r="F31" s="146"/>
      <c r="G31" s="26"/>
    </row>
    <row r="32" spans="1:7" ht="20.100000000000001" customHeight="1" x14ac:dyDescent="0.2">
      <c r="A32" s="26"/>
      <c r="B32" s="43" t="s">
        <v>2194</v>
      </c>
      <c r="C32" s="44"/>
      <c r="D32" s="11">
        <v>31</v>
      </c>
      <c r="E32" s="145" t="s">
        <v>105</v>
      </c>
      <c r="F32" s="146"/>
      <c r="G32" s="26"/>
    </row>
    <row r="33" spans="1:7" ht="15.75" thickBot="1" x14ac:dyDescent="0.25">
      <c r="A33" s="26"/>
      <c r="B33" s="30"/>
      <c r="C33" s="30"/>
      <c r="D33" s="30"/>
      <c r="E33" s="30"/>
      <c r="F33" s="30"/>
      <c r="G33" s="26"/>
    </row>
    <row r="34" spans="1:7" ht="24.95" customHeight="1" thickBot="1" x14ac:dyDescent="0.4">
      <c r="A34" s="26"/>
      <c r="B34" s="121" t="s">
        <v>92</v>
      </c>
      <c r="C34" s="122"/>
      <c r="D34" s="122"/>
      <c r="E34" s="122"/>
      <c r="F34" s="123"/>
      <c r="G34" s="26"/>
    </row>
    <row r="35" spans="1:7" ht="25.5" customHeight="1" thickBot="1" x14ac:dyDescent="0.25">
      <c r="A35" s="26"/>
      <c r="B35" s="13" t="s">
        <v>95</v>
      </c>
      <c r="C35" s="149" t="s">
        <v>2197</v>
      </c>
      <c r="D35" s="150"/>
      <c r="E35" s="150"/>
      <c r="F35" s="151"/>
      <c r="G35" s="26"/>
    </row>
    <row r="36" spans="1:7" ht="20.100000000000001" customHeight="1" thickBot="1" x14ac:dyDescent="0.25">
      <c r="A36" s="26"/>
      <c r="B36" s="127" t="s">
        <v>118</v>
      </c>
      <c r="C36" s="128"/>
      <c r="D36" s="14" t="s">
        <v>104</v>
      </c>
      <c r="E36" s="131" t="s">
        <v>105</v>
      </c>
      <c r="F36" s="132"/>
      <c r="G36" s="26"/>
    </row>
    <row r="37" spans="1:7" ht="20.100000000000001" customHeight="1" x14ac:dyDescent="0.2">
      <c r="A37" s="26"/>
      <c r="B37" s="137" t="s">
        <v>2198</v>
      </c>
      <c r="C37" s="138"/>
      <c r="D37" s="15">
        <v>2</v>
      </c>
      <c r="E37" s="133"/>
      <c r="F37" s="134"/>
      <c r="G37" s="26"/>
    </row>
    <row r="38" spans="1:7" ht="20.100000000000001" customHeight="1" x14ac:dyDescent="0.2">
      <c r="A38" s="26"/>
      <c r="B38" s="159" t="s">
        <v>2199</v>
      </c>
      <c r="C38" s="160"/>
      <c r="D38" s="11">
        <v>13</v>
      </c>
      <c r="E38" s="135" t="s">
        <v>105</v>
      </c>
      <c r="F38" s="136"/>
      <c r="G38" s="26"/>
    </row>
    <row r="39" spans="1:7" ht="20.100000000000001" customHeight="1" x14ac:dyDescent="0.2">
      <c r="A39" s="26"/>
      <c r="B39" s="159" t="s">
        <v>2200</v>
      </c>
      <c r="C39" s="160"/>
      <c r="D39" s="11">
        <v>6</v>
      </c>
      <c r="E39" s="11"/>
      <c r="F39" s="16"/>
      <c r="G39" s="26"/>
    </row>
    <row r="40" spans="1:7" ht="20.100000000000001" customHeight="1" x14ac:dyDescent="0.2">
      <c r="A40" s="26"/>
      <c r="B40" s="159" t="s">
        <v>2201</v>
      </c>
      <c r="C40" s="160"/>
      <c r="D40" s="11">
        <v>1</v>
      </c>
      <c r="E40" s="145"/>
      <c r="F40" s="146"/>
      <c r="G40" s="26"/>
    </row>
    <row r="41" spans="1:7" ht="20.100000000000001" customHeight="1" x14ac:dyDescent="0.2">
      <c r="A41" s="26"/>
      <c r="B41" s="159" t="s">
        <v>2202</v>
      </c>
      <c r="C41" s="160"/>
      <c r="D41" s="11">
        <v>6</v>
      </c>
      <c r="E41" s="145"/>
      <c r="F41" s="146"/>
      <c r="G41" s="26"/>
    </row>
    <row r="42" spans="1:7" ht="20.100000000000001" customHeight="1" x14ac:dyDescent="0.2">
      <c r="A42" s="26"/>
      <c r="B42" s="159" t="s">
        <v>2203</v>
      </c>
      <c r="C42" s="160"/>
      <c r="D42" s="11">
        <v>5</v>
      </c>
      <c r="E42" s="145"/>
      <c r="F42" s="146"/>
      <c r="G42" s="26"/>
    </row>
    <row r="43" spans="1:7" ht="20.100000000000001" customHeight="1" thickBot="1" x14ac:dyDescent="0.25">
      <c r="A43" s="26"/>
      <c r="B43" s="41" t="s">
        <v>2204</v>
      </c>
      <c r="C43" s="42"/>
      <c r="D43" s="11">
        <v>18</v>
      </c>
      <c r="E43" s="145" t="s">
        <v>105</v>
      </c>
      <c r="F43" s="146"/>
      <c r="G43" s="26"/>
    </row>
    <row r="44" spans="1:7" ht="20.100000000000001" customHeight="1" thickBot="1" x14ac:dyDescent="0.4">
      <c r="A44" s="27"/>
      <c r="B44" s="117"/>
      <c r="C44" s="117"/>
      <c r="D44" s="117"/>
      <c r="E44" s="117"/>
      <c r="F44" s="117"/>
      <c r="G44" s="27"/>
    </row>
  </sheetData>
  <mergeCells count="43">
    <mergeCell ref="B2:F2"/>
    <mergeCell ref="B3:F3"/>
    <mergeCell ref="B5:F5"/>
    <mergeCell ref="B7:F8"/>
    <mergeCell ref="E27:F27"/>
    <mergeCell ref="B26:C26"/>
    <mergeCell ref="E25:F25"/>
    <mergeCell ref="B23:C23"/>
    <mergeCell ref="B27:C27"/>
    <mergeCell ref="E23:F23"/>
    <mergeCell ref="F9:F10"/>
    <mergeCell ref="E24:F24"/>
    <mergeCell ref="E26:F26"/>
    <mergeCell ref="B24:C24"/>
    <mergeCell ref="B25:C25"/>
    <mergeCell ref="B44:F44"/>
    <mergeCell ref="B11:F11"/>
    <mergeCell ref="B20:F20"/>
    <mergeCell ref="C21:F21"/>
    <mergeCell ref="B22:C22"/>
    <mergeCell ref="E22:F22"/>
    <mergeCell ref="E43:F43"/>
    <mergeCell ref="E40:F40"/>
    <mergeCell ref="B39:C39"/>
    <mergeCell ref="B40:C40"/>
    <mergeCell ref="B41:C41"/>
    <mergeCell ref="B37:C37"/>
    <mergeCell ref="B36:C36"/>
    <mergeCell ref="E42:F42"/>
    <mergeCell ref="B38:C38"/>
    <mergeCell ref="E38:F38"/>
    <mergeCell ref="B28:C28"/>
    <mergeCell ref="B42:C42"/>
    <mergeCell ref="E41:F41"/>
    <mergeCell ref="C35:F35"/>
    <mergeCell ref="E36:F36"/>
    <mergeCell ref="E37:F37"/>
    <mergeCell ref="E31:F31"/>
    <mergeCell ref="E29:F29"/>
    <mergeCell ref="E30:F30"/>
    <mergeCell ref="B34:F34"/>
    <mergeCell ref="E28:F28"/>
    <mergeCell ref="E32:F32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7" fitToHeight="8" orientation="portrait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7" sqref="N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97</vt:i4>
      </vt:variant>
      <vt:variant>
        <vt:lpstr>Intervalli denominati</vt:lpstr>
      </vt:variant>
      <vt:variant>
        <vt:i4>96</vt:i4>
      </vt:variant>
    </vt:vector>
  </HeadingPairs>
  <TitlesOfParts>
    <vt:vector size="193" baseType="lpstr">
      <vt:lpstr>ELENCO COMUNI</vt:lpstr>
      <vt:lpstr>AGLIANO TERME</vt:lpstr>
      <vt:lpstr>ALBUGNANO</vt:lpstr>
      <vt:lpstr>ANTIGNANO</vt:lpstr>
      <vt:lpstr>ARAMENGO</vt:lpstr>
      <vt:lpstr>AZZANO D'ASTI</vt:lpstr>
      <vt:lpstr>BALDICHIERI D'ASTI</vt:lpstr>
      <vt:lpstr>BELVEGLIO</vt:lpstr>
      <vt:lpstr>BERZANO SAN PIETRO</vt:lpstr>
      <vt:lpstr>BRUNO</vt:lpstr>
      <vt:lpstr>BUBBIO</vt:lpstr>
      <vt:lpstr>BUTTIGLIERA D'ASTI</vt:lpstr>
      <vt:lpstr>CALAMANDRANA</vt:lpstr>
      <vt:lpstr>CALLIANO</vt:lpstr>
      <vt:lpstr>CALOSSO</vt:lpstr>
      <vt:lpstr>CAMERANO CASASCO</vt:lpstr>
      <vt:lpstr>CANELLI</vt:lpstr>
      <vt:lpstr>CANTARANA</vt:lpstr>
      <vt:lpstr>CASSINASCO</vt:lpstr>
      <vt:lpstr>CASTAGNOLE DELLE LANZE</vt:lpstr>
      <vt:lpstr>CASTEL BOGLIONE</vt:lpstr>
      <vt:lpstr>CASTELL'ALFERO</vt:lpstr>
      <vt:lpstr>CASTELLERO</vt:lpstr>
      <vt:lpstr>CASTELLETTO MOLINA</vt:lpstr>
      <vt:lpstr>CASTELLO DI ANNONE</vt:lpstr>
      <vt:lpstr>CASTELNUOVO CALCEA</vt:lpstr>
      <vt:lpstr>CASTELNUOVO DON BOSCO</vt:lpstr>
      <vt:lpstr>CASTEL ROCCHERO</vt:lpstr>
      <vt:lpstr>CELLARENGO</vt:lpstr>
      <vt:lpstr>CELLE ENOMONDO</vt:lpstr>
      <vt:lpstr>CERRO TANARO</vt:lpstr>
      <vt:lpstr>CESSOLE</vt:lpstr>
      <vt:lpstr>CHIUSANO D'ASTI</vt:lpstr>
      <vt:lpstr>CINAGLIO</vt:lpstr>
      <vt:lpstr>CISTERNA D'ASTI</vt:lpstr>
      <vt:lpstr>COAZZOLO</vt:lpstr>
      <vt:lpstr>COCCONATO</vt:lpstr>
      <vt:lpstr>CORSIONE</vt:lpstr>
      <vt:lpstr>CORTANDONE</vt:lpstr>
      <vt:lpstr>CORTAZZONE</vt:lpstr>
      <vt:lpstr>CORTIGLIONE</vt:lpstr>
      <vt:lpstr>COSSOMBRATO</vt:lpstr>
      <vt:lpstr>COSTIGLIOLE D'ASTI</vt:lpstr>
      <vt:lpstr>CUNICO</vt:lpstr>
      <vt:lpstr>DUSINO SAN MICHELE</vt:lpstr>
      <vt:lpstr>FERRERE</vt:lpstr>
      <vt:lpstr>FONTANILE</vt:lpstr>
      <vt:lpstr>FRINCO</vt:lpstr>
      <vt:lpstr>GRANA</vt:lpstr>
      <vt:lpstr>GRAZZANO BADOGLIO</vt:lpstr>
      <vt:lpstr>INCISA SCAPACCINO</vt:lpstr>
      <vt:lpstr>ISOLA D'ASTI</vt:lpstr>
      <vt:lpstr>LOAZZOLO</vt:lpstr>
      <vt:lpstr>MARANZANA</vt:lpstr>
      <vt:lpstr>MARETTO</vt:lpstr>
      <vt:lpstr>MOASCA</vt:lpstr>
      <vt:lpstr>MOMBALDONE</vt:lpstr>
      <vt:lpstr>MOMBARUZZO</vt:lpstr>
      <vt:lpstr>MONALE</vt:lpstr>
      <vt:lpstr>MONCALVO</vt:lpstr>
      <vt:lpstr>MONCUCCO TORINESE</vt:lpstr>
      <vt:lpstr>MONGARDINO</vt:lpstr>
      <vt:lpstr>MONTABONE</vt:lpstr>
      <vt:lpstr>MONTAFIA</vt:lpstr>
      <vt:lpstr>MONTALDO SCARAMPI</vt:lpstr>
      <vt:lpstr>MONTECHIARO D'ASTI</vt:lpstr>
      <vt:lpstr>MONTEMAGNO</vt:lpstr>
      <vt:lpstr>MORANSENGO</vt:lpstr>
      <vt:lpstr>PASSERANO MARMORITO</vt:lpstr>
      <vt:lpstr>PENANGO</vt:lpstr>
      <vt:lpstr>PIEA</vt:lpstr>
      <vt:lpstr>PINO D'ASTI</vt:lpstr>
      <vt:lpstr>PORTACOMARO</vt:lpstr>
      <vt:lpstr>REFRANCORE</vt:lpstr>
      <vt:lpstr>REVIGLIASCO D'ASTI</vt:lpstr>
      <vt:lpstr>ROBELLA</vt:lpstr>
      <vt:lpstr>ROCCA D'ARAZZO</vt:lpstr>
      <vt:lpstr>ROCCAVERANO</vt:lpstr>
      <vt:lpstr>ROCCHETTA PALAFEA</vt:lpstr>
      <vt:lpstr>ROCCHETTA TANARO</vt:lpstr>
      <vt:lpstr>SAN DAMIANO D'ASTI</vt:lpstr>
      <vt:lpstr>SAN GIORGIO SCARAMPI</vt:lpstr>
      <vt:lpstr>SAN MARTINO ALFIERI</vt:lpstr>
      <vt:lpstr>SAN MARZANO OLIVETO</vt:lpstr>
      <vt:lpstr>SEROLE</vt:lpstr>
      <vt:lpstr>SESSAME</vt:lpstr>
      <vt:lpstr>SETTIME</vt:lpstr>
      <vt:lpstr>SOGLIO</vt:lpstr>
      <vt:lpstr>TIGLIOLE</vt:lpstr>
      <vt:lpstr>VAGLIO SERRA</vt:lpstr>
      <vt:lpstr>VIALE</vt:lpstr>
      <vt:lpstr>VIARIGI</vt:lpstr>
      <vt:lpstr>VIGLIANO D'ASTI</vt:lpstr>
      <vt:lpstr>VILLAFRANCA D'ASTI</vt:lpstr>
      <vt:lpstr>VILLA SAN SECONDO</vt:lpstr>
      <vt:lpstr>VINCHIO</vt:lpstr>
      <vt:lpstr>Foglio1</vt:lpstr>
      <vt:lpstr>'AGLIANO TERME'!Area_stampa</vt:lpstr>
      <vt:lpstr>ALBUGNANO!Area_stampa</vt:lpstr>
      <vt:lpstr>ANTIGNANO!Area_stampa</vt:lpstr>
      <vt:lpstr>ARAMENGO!Area_stampa</vt:lpstr>
      <vt:lpstr>'AZZANO D''ASTI'!Area_stampa</vt:lpstr>
      <vt:lpstr>'BALDICHIERI D''ASTI'!Area_stampa</vt:lpstr>
      <vt:lpstr>BELVEGLIO!Area_stampa</vt:lpstr>
      <vt:lpstr>'BERZANO SAN PIETRO'!Area_stampa</vt:lpstr>
      <vt:lpstr>BRUNO!Area_stampa</vt:lpstr>
      <vt:lpstr>BUBBIO!Area_stampa</vt:lpstr>
      <vt:lpstr>'BUTTIGLIERA D''ASTI'!Area_stampa</vt:lpstr>
      <vt:lpstr>CALAMANDRANA!Area_stampa</vt:lpstr>
      <vt:lpstr>CALLIANO!Area_stampa</vt:lpstr>
      <vt:lpstr>CALOSSO!Area_stampa</vt:lpstr>
      <vt:lpstr>'CAMERANO CASASCO'!Area_stampa</vt:lpstr>
      <vt:lpstr>CANELLI!Area_stampa</vt:lpstr>
      <vt:lpstr>CANTARANA!Area_stampa</vt:lpstr>
      <vt:lpstr>CASSINASCO!Area_stampa</vt:lpstr>
      <vt:lpstr>'CASTAGNOLE DELLE LANZE'!Area_stampa</vt:lpstr>
      <vt:lpstr>'CASTEL BOGLIONE'!Area_stampa</vt:lpstr>
      <vt:lpstr>'CASTEL ROCCHERO'!Area_stampa</vt:lpstr>
      <vt:lpstr>'CASTELL''ALFERO'!Area_stampa</vt:lpstr>
      <vt:lpstr>CASTELLERO!Area_stampa</vt:lpstr>
      <vt:lpstr>'CASTELLETTO MOLINA'!Area_stampa</vt:lpstr>
      <vt:lpstr>'CASTELLO DI ANNONE'!Area_stampa</vt:lpstr>
      <vt:lpstr>'CASTELNUOVO CALCEA'!Area_stampa</vt:lpstr>
      <vt:lpstr>'CASTELNUOVO DON BOSCO'!Area_stampa</vt:lpstr>
      <vt:lpstr>CELLARENGO!Area_stampa</vt:lpstr>
      <vt:lpstr>'CELLE ENOMONDO'!Area_stampa</vt:lpstr>
      <vt:lpstr>'CERRO TANARO'!Area_stampa</vt:lpstr>
      <vt:lpstr>CESSOLE!Area_stampa</vt:lpstr>
      <vt:lpstr>'CHIUSANO D''ASTI'!Area_stampa</vt:lpstr>
      <vt:lpstr>CINAGLIO!Area_stampa</vt:lpstr>
      <vt:lpstr>'CISTERNA D''ASTI'!Area_stampa</vt:lpstr>
      <vt:lpstr>COAZZOLO!Area_stampa</vt:lpstr>
      <vt:lpstr>COCCONATO!Area_stampa</vt:lpstr>
      <vt:lpstr>CORSIONE!Area_stampa</vt:lpstr>
      <vt:lpstr>CORTANDONE!Area_stampa</vt:lpstr>
      <vt:lpstr>CORTAZZONE!Area_stampa</vt:lpstr>
      <vt:lpstr>CORTIGLIONE!Area_stampa</vt:lpstr>
      <vt:lpstr>COSSOMBRATO!Area_stampa</vt:lpstr>
      <vt:lpstr>'COSTIGLIOLE D''ASTI'!Area_stampa</vt:lpstr>
      <vt:lpstr>CUNICO!Area_stampa</vt:lpstr>
      <vt:lpstr>'DUSINO SAN MICHELE'!Area_stampa</vt:lpstr>
      <vt:lpstr>'ELENCO COMUNI'!Area_stampa</vt:lpstr>
      <vt:lpstr>FERRERE!Area_stampa</vt:lpstr>
      <vt:lpstr>FONTANILE!Area_stampa</vt:lpstr>
      <vt:lpstr>FRINCO!Area_stampa</vt:lpstr>
      <vt:lpstr>GRANA!Area_stampa</vt:lpstr>
      <vt:lpstr>'GRAZZANO BADOGLIO'!Area_stampa</vt:lpstr>
      <vt:lpstr>'INCISA SCAPACCINO'!Area_stampa</vt:lpstr>
      <vt:lpstr>'ISOLA D''ASTI'!Area_stampa</vt:lpstr>
      <vt:lpstr>LOAZZOLO!Area_stampa</vt:lpstr>
      <vt:lpstr>MARANZANA!Area_stampa</vt:lpstr>
      <vt:lpstr>MARETTO!Area_stampa</vt:lpstr>
      <vt:lpstr>MOASCA!Area_stampa</vt:lpstr>
      <vt:lpstr>MOMBALDONE!Area_stampa</vt:lpstr>
      <vt:lpstr>MOMBARUZZO!Area_stampa</vt:lpstr>
      <vt:lpstr>MONALE!Area_stampa</vt:lpstr>
      <vt:lpstr>MONCALVO!Area_stampa</vt:lpstr>
      <vt:lpstr>'MONCUCCO TORINESE'!Area_stampa</vt:lpstr>
      <vt:lpstr>MONGARDINO!Area_stampa</vt:lpstr>
      <vt:lpstr>MONTABONE!Area_stampa</vt:lpstr>
      <vt:lpstr>MONTAFIA!Area_stampa</vt:lpstr>
      <vt:lpstr>'MONTALDO SCARAMPI'!Area_stampa</vt:lpstr>
      <vt:lpstr>'MONTECHIARO D''ASTI'!Area_stampa</vt:lpstr>
      <vt:lpstr>MONTEMAGNO!Area_stampa</vt:lpstr>
      <vt:lpstr>MORANSENGO!Area_stampa</vt:lpstr>
      <vt:lpstr>'PASSERANO MARMORITO'!Area_stampa</vt:lpstr>
      <vt:lpstr>PENANGO!Area_stampa</vt:lpstr>
      <vt:lpstr>PIEA!Area_stampa</vt:lpstr>
      <vt:lpstr>'PINO D''ASTI'!Area_stampa</vt:lpstr>
      <vt:lpstr>PORTACOMARO!Area_stampa</vt:lpstr>
      <vt:lpstr>REFRANCORE!Area_stampa</vt:lpstr>
      <vt:lpstr>'REVIGLIASCO D''ASTI'!Area_stampa</vt:lpstr>
      <vt:lpstr>ROBELLA!Area_stampa</vt:lpstr>
      <vt:lpstr>'ROCCA D''ARAZZO'!Area_stampa</vt:lpstr>
      <vt:lpstr>ROCCAVERANO!Area_stampa</vt:lpstr>
      <vt:lpstr>'ROCCHETTA PALAFEA'!Area_stampa</vt:lpstr>
      <vt:lpstr>'ROCCHETTA TANARO'!Area_stampa</vt:lpstr>
      <vt:lpstr>'SAN DAMIANO D''ASTI'!Area_stampa</vt:lpstr>
      <vt:lpstr>'SAN GIORGIO SCARAMPI'!Area_stampa</vt:lpstr>
      <vt:lpstr>'SAN MARTINO ALFIERI'!Area_stampa</vt:lpstr>
      <vt:lpstr>'SAN MARZANO OLIVETO'!Area_stampa</vt:lpstr>
      <vt:lpstr>SEROLE!Area_stampa</vt:lpstr>
      <vt:lpstr>SESSAME!Area_stampa</vt:lpstr>
      <vt:lpstr>SETTIME!Area_stampa</vt:lpstr>
      <vt:lpstr>SOGLIO!Area_stampa</vt:lpstr>
      <vt:lpstr>TIGLIOLE!Area_stampa</vt:lpstr>
      <vt:lpstr>'VAGLIO SERRA'!Area_stampa</vt:lpstr>
      <vt:lpstr>VIALE!Area_stampa</vt:lpstr>
      <vt:lpstr>VIARIGI!Area_stampa</vt:lpstr>
      <vt:lpstr>'VIGLIANO D''ASTI'!Area_stampa</vt:lpstr>
      <vt:lpstr>'VILLA SAN SECONDO'!Area_stampa</vt:lpstr>
      <vt:lpstr>'VILLAFRANCA D''ASTI'!Area_stampa</vt:lpstr>
      <vt:lpstr>VINCHIO!Area_stampa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Lupo de Lupis</dc:creator>
  <cp:lastModifiedBy>dpp1050611</cp:lastModifiedBy>
  <cp:lastPrinted>2014-05-26T19:57:58Z</cp:lastPrinted>
  <dcterms:created xsi:type="dcterms:W3CDTF">1999-04-02T17:31:13Z</dcterms:created>
  <dcterms:modified xsi:type="dcterms:W3CDTF">2024-03-14T12:06:37Z</dcterms:modified>
</cp:coreProperties>
</file>