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600"/>
  </bookViews>
  <sheets>
    <sheet name="Report aumento costi pdpc 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M8" i="1"/>
  <c r="L8" i="1"/>
  <c r="I8" i="1"/>
  <c r="E8" i="1"/>
  <c r="D8" i="1"/>
  <c r="R7" i="1"/>
  <c r="Q7" i="1"/>
  <c r="P7" i="1"/>
  <c r="P8" i="1" s="1"/>
  <c r="O7" i="1"/>
  <c r="N7" i="1"/>
  <c r="M7" i="1"/>
  <c r="L7" i="1"/>
  <c r="K7" i="1"/>
  <c r="J7" i="1"/>
  <c r="I7" i="1"/>
  <c r="H7" i="1"/>
  <c r="H8" i="1" s="1"/>
  <c r="G7" i="1"/>
  <c r="F7" i="1"/>
  <c r="E7" i="1"/>
  <c r="D7" i="1"/>
  <c r="C7" i="1"/>
  <c r="B7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B8" i="1" l="1"/>
  <c r="F8" i="1"/>
  <c r="J8" i="1"/>
  <c r="N8" i="1"/>
  <c r="R8" i="1"/>
  <c r="C8" i="1"/>
  <c r="G8" i="1"/>
  <c r="K8" i="1"/>
  <c r="O8" i="1"/>
</calcChain>
</file>

<file path=xl/sharedStrings.xml><?xml version="1.0" encoding="utf-8"?>
<sst xmlns="http://schemas.openxmlformats.org/spreadsheetml/2006/main" count="28" uniqueCount="20">
  <si>
    <t>Centri Collettivi</t>
  </si>
  <si>
    <t>Hotspot</t>
  </si>
  <si>
    <t>CPR</t>
  </si>
  <si>
    <t>fino a 50</t>
  </si>
  <si>
    <t>51-100</t>
  </si>
  <si>
    <t>101-300</t>
  </si>
  <si>
    <t>301-600</t>
  </si>
  <si>
    <t>601-900</t>
  </si>
  <si>
    <t>fino a 100</t>
  </si>
  <si>
    <t>101-150</t>
  </si>
  <si>
    <t>151-300</t>
  </si>
  <si>
    <t>51-150</t>
  </si>
  <si>
    <t>pdpc capitolato</t>
  </si>
  <si>
    <t>proiezione pdpc febb 24</t>
  </si>
  <si>
    <t>proiezione pdpc ott 24</t>
  </si>
  <si>
    <t>proiezione pdpc genn 25</t>
  </si>
  <si>
    <t>proiezione pdpc ott 25</t>
  </si>
  <si>
    <t>variazione % capitolato - ott.25</t>
  </si>
  <si>
    <t>Singole Unità Abitative</t>
  </si>
  <si>
    <t>centri ex art. 11 co.2bis D.Lgs. 142/2015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</si>
</sst>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Border="1"/>
    <xf numFmtId="0" fontId="2" fillId="3" borderId="4" xfId="0" applyFont="1" applyFill="1" applyBorder="1" applyAlignment="1">
      <alignment horizontal="center" vertical="center"/>
    </xf>
    <xf numFmtId="0" fontId="0" fillId="0" borderId="5" xfId="0" applyBorder="1"/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9" fontId="0" fillId="0" borderId="1" xfId="1" applyNumberFormat="1" applyFont="1" applyBorder="1" applyAlignment="1">
      <alignment horizontal="center" vertical="center"/>
    </xf>
    <xf numFmtId="9" fontId="0" fillId="0" borderId="2" xfId="1" applyNumberFormat="1" applyFont="1" applyBorder="1" applyAlignment="1">
      <alignment horizontal="center" vertical="center"/>
    </xf>
    <xf numFmtId="9" fontId="0" fillId="0" borderId="3" xfId="1" applyNumberFormat="1" applyFont="1" applyBorder="1" applyAlignment="1">
      <alignment horizontal="center" vertical="center"/>
    </xf>
    <xf numFmtId="9" fontId="0" fillId="0" borderId="4" xfId="1" applyNumberFormat="1" applyFont="1" applyBorder="1" applyAlignment="1">
      <alignment horizontal="center" vertical="center"/>
    </xf>
    <xf numFmtId="9" fontId="0" fillId="0" borderId="30" xfId="1" applyNumberFormat="1" applyFont="1" applyBorder="1" applyAlignment="1">
      <alignment horizontal="center" vertical="center"/>
    </xf>
    <xf numFmtId="0" fontId="0" fillId="12" borderId="4" xfId="0" applyFill="1" applyBorder="1" applyAlignment="1">
      <alignment horizontal="center" vertical="center" wrapText="1"/>
    </xf>
    <xf numFmtId="164" fontId="0" fillId="12" borderId="10" xfId="0" applyNumberFormat="1" applyFill="1" applyBorder="1" applyAlignment="1">
      <alignment horizontal="center" vertical="center"/>
    </xf>
    <xf numFmtId="164" fontId="0" fillId="12" borderId="11" xfId="0" applyNumberFormat="1" applyFill="1" applyBorder="1" applyAlignment="1">
      <alignment horizontal="center" vertical="center"/>
    </xf>
    <xf numFmtId="164" fontId="0" fillId="12" borderId="12" xfId="0" applyNumberFormat="1" applyFill="1" applyBorder="1" applyAlignment="1">
      <alignment horizontal="center" vertical="center"/>
    </xf>
    <xf numFmtId="164" fontId="0" fillId="12" borderId="13" xfId="0" applyNumberFormat="1" applyFill="1" applyBorder="1" applyAlignment="1">
      <alignment horizontal="center" vertical="center"/>
    </xf>
    <xf numFmtId="164" fontId="0" fillId="12" borderId="14" xfId="0" applyNumberFormat="1" applyFill="1" applyBorder="1" applyAlignment="1">
      <alignment horizontal="center" vertical="center"/>
    </xf>
    <xf numFmtId="164" fontId="0" fillId="12" borderId="15" xfId="0" applyNumberFormat="1" applyFill="1" applyBorder="1" applyAlignment="1">
      <alignment horizontal="center" vertical="center"/>
    </xf>
    <xf numFmtId="164" fontId="0" fillId="12" borderId="16" xfId="0" applyNumberFormat="1" applyFill="1" applyBorder="1" applyAlignment="1">
      <alignment horizontal="center" vertical="center"/>
    </xf>
    <xf numFmtId="164" fontId="0" fillId="12" borderId="17" xfId="0" applyNumberFormat="1" applyFill="1" applyBorder="1" applyAlignment="1">
      <alignment horizontal="center" vertical="center"/>
    </xf>
    <xf numFmtId="164" fontId="0" fillId="12" borderId="18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_Servizi_civili_immigrazione_asilo/CENTRI/2.%20CENTRI/CAPITOLATO%20D'APPALTO/CAPITOLATO%202024/NUOVI%20COSTI%20LAVORO/Proiezione%20costi%20PERSON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i Personale CC"/>
      <sheetName val="Costi Personale SUA"/>
      <sheetName val="Costi Personale Hotspot"/>
      <sheetName val="All. B hotspot"/>
      <sheetName val="Costi Personale CPR 2"/>
      <sheetName val="Costi Personale 11.2 BIS"/>
      <sheetName val="ALL. B CC lotto unico"/>
      <sheetName val="ALL. B CC lotti separati"/>
      <sheetName val="ALL. B SUA"/>
      <sheetName val="ALL B Hotspot"/>
      <sheetName val="ALL. B CPR."/>
      <sheetName val="ALL. B 11.2 bis"/>
      <sheetName val="Report aumento costi pdpc "/>
      <sheetName val="All. B cpr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F29">
            <v>40.284489260273958</v>
          </cell>
          <cell r="G29">
            <v>36.624489260273961</v>
          </cell>
          <cell r="H29">
            <v>32.276169260273974</v>
          </cell>
          <cell r="I29">
            <v>41.018595926940627</v>
          </cell>
          <cell r="J29">
            <v>37.329129260273959</v>
          </cell>
          <cell r="K29">
            <v>32.72204926027397</v>
          </cell>
          <cell r="L29">
            <v>41.241315926940622</v>
          </cell>
          <cell r="M29">
            <v>37.542702593607295</v>
          </cell>
          <cell r="N29">
            <v>32.856658149162861</v>
          </cell>
          <cell r="O29">
            <v>41.717849260273958</v>
          </cell>
          <cell r="P29">
            <v>38.003049260273961</v>
          </cell>
          <cell r="Q29">
            <v>33.146889260273973</v>
          </cell>
          <cell r="U29">
            <v>41.946275926940629</v>
          </cell>
          <cell r="V29">
            <v>38.222409260273963</v>
          </cell>
          <cell r="W29">
            <v>33.285164815829525</v>
          </cell>
        </row>
      </sheetData>
      <sheetData sheetId="7">
        <row r="32">
          <cell r="F32">
            <v>27.651807260273969</v>
          </cell>
          <cell r="G32">
            <v>27.161807260273967</v>
          </cell>
          <cell r="H32">
            <v>28.001720593607303</v>
          </cell>
          <cell r="I32">
            <v>27.47306503805175</v>
          </cell>
          <cell r="J32">
            <v>28.106318371385079</v>
          </cell>
          <cell r="K32">
            <v>27.567659112125817</v>
          </cell>
          <cell r="L32">
            <v>28.331620593607305</v>
          </cell>
          <cell r="M32">
            <v>27.771318371385078</v>
          </cell>
          <cell r="P32">
            <v>28.439051704718416</v>
          </cell>
          <cell r="Q32">
            <v>27.868468001014705</v>
          </cell>
        </row>
      </sheetData>
      <sheetData sheetId="8">
        <row r="29">
          <cell r="D29">
            <v>37.75108726027397</v>
          </cell>
          <cell r="E29">
            <v>38.420180593607306</v>
          </cell>
          <cell r="F29">
            <v>38.622260593607301</v>
          </cell>
          <cell r="G29">
            <v>39.055247260273973</v>
          </cell>
          <cell r="I29">
            <v>39.262420593607303</v>
          </cell>
        </row>
      </sheetData>
      <sheetData sheetId="9">
        <row r="24">
          <cell r="G24">
            <v>41.499493561643824</v>
          </cell>
          <cell r="H24">
            <v>38.619493561643829</v>
          </cell>
          <cell r="I24">
            <v>33.859493561643831</v>
          </cell>
          <cell r="J24">
            <v>31.469493561643834</v>
          </cell>
          <cell r="K24">
            <v>42.636493561643825</v>
          </cell>
          <cell r="L24">
            <v>39.571502450532719</v>
          </cell>
          <cell r="M24">
            <v>34.493444672754933</v>
          </cell>
          <cell r="N24">
            <v>31.941769117199389</v>
          </cell>
          <cell r="O24">
            <v>42.98012022831049</v>
          </cell>
          <cell r="P24">
            <v>39.858613561643828</v>
          </cell>
          <cell r="Q24">
            <v>34.68510689497716</v>
          </cell>
          <cell r="R24">
            <v>32.085484672754944</v>
          </cell>
          <cell r="S24">
            <v>43.727973561643829</v>
          </cell>
          <cell r="T24">
            <v>40.481440228310497</v>
          </cell>
          <cell r="U24">
            <v>35.100240228310497</v>
          </cell>
          <cell r="V24">
            <v>32.396258006088274</v>
          </cell>
          <cell r="AA24">
            <v>44.081573561643829</v>
          </cell>
          <cell r="AB24">
            <v>40.776711339421603</v>
          </cell>
          <cell r="AC24">
            <v>35.297315783866054</v>
          </cell>
          <cell r="AD24">
            <v>32.544004672754944</v>
          </cell>
        </row>
      </sheetData>
      <sheetData sheetId="10">
        <row r="25">
          <cell r="E25">
            <v>58.387557260273965</v>
          </cell>
          <cell r="F25">
            <v>43.297557260273962</v>
          </cell>
          <cell r="G25">
            <v>37.957557260273958</v>
          </cell>
          <cell r="H25">
            <v>60.867637260273973</v>
          </cell>
          <cell r="I25">
            <v>44.780561704718409</v>
          </cell>
          <cell r="J25">
            <v>39.085366149162851</v>
          </cell>
          <cell r="K25">
            <v>61.615823926940635</v>
          </cell>
          <cell r="L25">
            <v>45.229157260273958</v>
          </cell>
          <cell r="M25">
            <v>39.426783926940622</v>
          </cell>
          <cell r="N25">
            <v>63.243637260273964</v>
          </cell>
          <cell r="O25">
            <v>46.199850593607287</v>
          </cell>
          <cell r="P25">
            <v>40.164423926940628</v>
          </cell>
          <cell r="T25">
            <v>64.015663926940647</v>
          </cell>
          <cell r="U25">
            <v>46.661655038051741</v>
          </cell>
          <cell r="V25">
            <v>40.515566149162851</v>
          </cell>
        </row>
      </sheetData>
      <sheetData sheetId="11">
        <row r="25">
          <cell r="C25">
            <v>43.480990256061638</v>
          </cell>
          <cell r="D25">
            <v>40.250990256061648</v>
          </cell>
          <cell r="E25">
            <v>35.464192597198767</v>
          </cell>
          <cell r="F25">
            <v>33.154192597198772</v>
          </cell>
          <cell r="G25">
            <v>43.875803589394977</v>
          </cell>
          <cell r="H25">
            <v>41.072501367172755</v>
          </cell>
          <cell r="I25">
            <v>36.012134819420986</v>
          </cell>
          <cell r="J25">
            <v>33.553012597198766</v>
          </cell>
          <cell r="K25">
            <v>44.176603589394979</v>
          </cell>
          <cell r="L25">
            <v>41.321728033839427</v>
          </cell>
          <cell r="M25">
            <v>36.177254819420995</v>
          </cell>
          <cell r="N25">
            <v>33.672177041643216</v>
          </cell>
          <cell r="O25">
            <v>44.832350256061638</v>
          </cell>
          <cell r="P25">
            <v>41.863096922728317</v>
          </cell>
          <cell r="Q25">
            <v>36.535179263865437</v>
          </cell>
          <cell r="R25">
            <v>33.929557041643214</v>
          </cell>
          <cell r="W25">
            <v>45.142003589394974</v>
          </cell>
          <cell r="X25">
            <v>42.11949692272831</v>
          </cell>
          <cell r="Y25">
            <v>36.704992597198775</v>
          </cell>
          <cell r="Z25">
            <v>34.05203704164321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activeCell="Q17" sqref="Q17"/>
    </sheetView>
  </sheetViews>
  <sheetFormatPr defaultRowHeight="15" x14ac:dyDescent="0.25"/>
  <cols>
    <col min="1" max="1" width="18.5703125" customWidth="1"/>
    <col min="2" max="6" width="10.85546875" customWidth="1"/>
    <col min="7" max="7" width="23.42578125" customWidth="1"/>
    <col min="8" max="11" width="10.140625" customWidth="1"/>
  </cols>
  <sheetData>
    <row r="1" spans="1:18" ht="15.75" thickBot="1" x14ac:dyDescent="0.3">
      <c r="A1" s="1"/>
      <c r="B1" s="51" t="s">
        <v>0</v>
      </c>
      <c r="C1" s="52"/>
      <c r="D1" s="52"/>
      <c r="E1" s="52"/>
      <c r="F1" s="53"/>
      <c r="G1" s="2" t="s">
        <v>18</v>
      </c>
      <c r="H1" s="54" t="s">
        <v>1</v>
      </c>
      <c r="I1" s="55"/>
      <c r="J1" s="55"/>
      <c r="K1" s="56"/>
      <c r="L1" s="57" t="s">
        <v>2</v>
      </c>
      <c r="M1" s="58"/>
      <c r="N1" s="59"/>
      <c r="O1" s="60" t="s">
        <v>19</v>
      </c>
      <c r="P1" s="61"/>
      <c r="Q1" s="61"/>
      <c r="R1" s="62"/>
    </row>
    <row r="2" spans="1:18" ht="15.75" thickBot="1" x14ac:dyDescent="0.3">
      <c r="A2" s="3"/>
      <c r="B2" s="4" t="s">
        <v>3</v>
      </c>
      <c r="C2" s="5" t="s">
        <v>4</v>
      </c>
      <c r="D2" s="5" t="s">
        <v>5</v>
      </c>
      <c r="E2" s="5" t="s">
        <v>6</v>
      </c>
      <c r="F2" s="6" t="s">
        <v>7</v>
      </c>
      <c r="G2" s="7" t="s">
        <v>3</v>
      </c>
      <c r="H2" s="8" t="s">
        <v>8</v>
      </c>
      <c r="I2" s="9" t="s">
        <v>9</v>
      </c>
      <c r="J2" s="9" t="s">
        <v>10</v>
      </c>
      <c r="K2" s="10" t="s">
        <v>6</v>
      </c>
      <c r="L2" s="11" t="s">
        <v>3</v>
      </c>
      <c r="M2" s="12" t="s">
        <v>11</v>
      </c>
      <c r="N2" s="13" t="s">
        <v>10</v>
      </c>
      <c r="O2" s="14" t="s">
        <v>8</v>
      </c>
      <c r="P2" s="15" t="s">
        <v>9</v>
      </c>
      <c r="Q2" s="15" t="s">
        <v>10</v>
      </c>
      <c r="R2" s="16" t="s">
        <v>6</v>
      </c>
    </row>
    <row r="3" spans="1:18" ht="15.75" thickBot="1" x14ac:dyDescent="0.3">
      <c r="A3" s="41" t="s">
        <v>12</v>
      </c>
      <c r="B3" s="42">
        <f>'[1]ALL. B CC lotto unico'!F29</f>
        <v>40.284489260273958</v>
      </c>
      <c r="C3" s="43">
        <f>'[1]ALL. B CC lotto unico'!G29</f>
        <v>36.624489260273961</v>
      </c>
      <c r="D3" s="43">
        <f>'[1]ALL. B CC lotto unico'!H29</f>
        <v>32.276169260273974</v>
      </c>
      <c r="E3" s="43">
        <f>'[1]ALL. B CC lotti separati'!F32</f>
        <v>27.651807260273969</v>
      </c>
      <c r="F3" s="44">
        <f>'[1]ALL. B CC lotti separati'!G32</f>
        <v>27.161807260273967</v>
      </c>
      <c r="G3" s="45">
        <f>'[1]ALL. B SUA'!D29</f>
        <v>37.75108726027397</v>
      </c>
      <c r="H3" s="46">
        <f>'[1]ALL B Hotspot'!G24</f>
        <v>41.499493561643824</v>
      </c>
      <c r="I3" s="47">
        <f>'[1]ALL B Hotspot'!H24</f>
        <v>38.619493561643829</v>
      </c>
      <c r="J3" s="47">
        <f>'[1]ALL B Hotspot'!I24</f>
        <v>33.859493561643831</v>
      </c>
      <c r="K3" s="47">
        <f>'[1]ALL B Hotspot'!J24</f>
        <v>31.469493561643834</v>
      </c>
      <c r="L3" s="48">
        <f>'[1]ALL. B CPR.'!E25</f>
        <v>58.387557260273965</v>
      </c>
      <c r="M3" s="49">
        <f>'[1]ALL. B CPR.'!F25</f>
        <v>43.297557260273962</v>
      </c>
      <c r="N3" s="50">
        <f>'[1]ALL. B CPR.'!G25</f>
        <v>37.957557260273958</v>
      </c>
      <c r="O3" s="48">
        <f>'[1]ALL. B 11.2 bis'!C25</f>
        <v>43.480990256061638</v>
      </c>
      <c r="P3" s="49">
        <f>'[1]ALL. B 11.2 bis'!D25</f>
        <v>40.250990256061648</v>
      </c>
      <c r="Q3" s="49">
        <f>'[1]ALL. B 11.2 bis'!E25</f>
        <v>35.464192597198767</v>
      </c>
      <c r="R3" s="50">
        <f>'[1]ALL. B 11.2 bis'!F25</f>
        <v>33.154192597198772</v>
      </c>
    </row>
    <row r="4" spans="1:18" ht="30.75" thickBot="1" x14ac:dyDescent="0.3">
      <c r="A4" s="17" t="s">
        <v>13</v>
      </c>
      <c r="B4" s="21">
        <f>'[1]ALL. B CC lotto unico'!I29</f>
        <v>41.018595926940627</v>
      </c>
      <c r="C4" s="22">
        <f>'[1]ALL. B CC lotto unico'!J29</f>
        <v>37.329129260273959</v>
      </c>
      <c r="D4" s="22">
        <f>'[1]ALL. B CC lotto unico'!K29</f>
        <v>32.72204926027397</v>
      </c>
      <c r="E4" s="22">
        <f>'[1]ALL. B CC lotti separati'!H32</f>
        <v>28.001720593607303</v>
      </c>
      <c r="F4" s="23">
        <f>'[1]ALL. B CC lotti separati'!I32</f>
        <v>27.47306503805175</v>
      </c>
      <c r="G4" s="24">
        <f>'[1]ALL. B SUA'!E29</f>
        <v>38.420180593607306</v>
      </c>
      <c r="H4" s="19">
        <f>'[1]ALL B Hotspot'!K24</f>
        <v>42.636493561643825</v>
      </c>
      <c r="I4" s="20">
        <f>'[1]ALL B Hotspot'!L24</f>
        <v>39.571502450532719</v>
      </c>
      <c r="J4" s="20">
        <f>'[1]ALL B Hotspot'!M24</f>
        <v>34.493444672754933</v>
      </c>
      <c r="K4" s="20">
        <f>'[1]ALL B Hotspot'!N24</f>
        <v>31.941769117199389</v>
      </c>
      <c r="L4" s="19">
        <f>'[1]ALL. B CPR.'!H25</f>
        <v>60.867637260273973</v>
      </c>
      <c r="M4" s="20">
        <f>'[1]ALL. B CPR.'!I25</f>
        <v>44.780561704718409</v>
      </c>
      <c r="N4" s="18">
        <f>'[1]ALL. B CPR.'!J25</f>
        <v>39.085366149162851</v>
      </c>
      <c r="O4" s="19">
        <f>'[1]ALL. B 11.2 bis'!G25</f>
        <v>43.875803589394977</v>
      </c>
      <c r="P4" s="20">
        <f>'[1]ALL. B 11.2 bis'!H25</f>
        <v>41.072501367172755</v>
      </c>
      <c r="Q4" s="20">
        <f>'[1]ALL. B 11.2 bis'!I25</f>
        <v>36.012134819420986</v>
      </c>
      <c r="R4" s="18">
        <f>'[1]ALL. B 11.2 bis'!J25</f>
        <v>33.553012597198766</v>
      </c>
    </row>
    <row r="5" spans="1:18" ht="30.75" thickBot="1" x14ac:dyDescent="0.3">
      <c r="A5" s="17" t="s">
        <v>14</v>
      </c>
      <c r="B5" s="21">
        <f>'[1]ALL. B CC lotto unico'!L29</f>
        <v>41.241315926940622</v>
      </c>
      <c r="C5" s="22">
        <f>'[1]ALL. B CC lotto unico'!M29</f>
        <v>37.542702593607295</v>
      </c>
      <c r="D5" s="22">
        <f>'[1]ALL. B CC lotto unico'!N29</f>
        <v>32.856658149162861</v>
      </c>
      <c r="E5" s="22">
        <f>'[1]ALL. B CC lotti separati'!J32</f>
        <v>28.106318371385079</v>
      </c>
      <c r="F5" s="23">
        <f>'[1]ALL. B CC lotti separati'!K32</f>
        <v>27.567659112125817</v>
      </c>
      <c r="G5" s="24">
        <f>'[1]ALL. B SUA'!F29</f>
        <v>38.622260593607301</v>
      </c>
      <c r="H5" s="19">
        <f>'[1]ALL B Hotspot'!O24</f>
        <v>42.98012022831049</v>
      </c>
      <c r="I5" s="20">
        <f>'[1]ALL B Hotspot'!P24</f>
        <v>39.858613561643828</v>
      </c>
      <c r="J5" s="20">
        <f>'[1]ALL B Hotspot'!Q24</f>
        <v>34.68510689497716</v>
      </c>
      <c r="K5" s="20">
        <f>'[1]ALL B Hotspot'!R24</f>
        <v>32.085484672754944</v>
      </c>
      <c r="L5" s="19">
        <f>'[1]ALL. B CPR.'!K25</f>
        <v>61.615823926940635</v>
      </c>
      <c r="M5" s="20">
        <f>'[1]ALL. B CPR.'!L25</f>
        <v>45.229157260273958</v>
      </c>
      <c r="N5" s="18">
        <f>'[1]ALL. B CPR.'!M25</f>
        <v>39.426783926940622</v>
      </c>
      <c r="O5" s="19">
        <f>'[1]ALL. B 11.2 bis'!K25</f>
        <v>44.176603589394979</v>
      </c>
      <c r="P5" s="20">
        <f>'[1]ALL. B 11.2 bis'!L25</f>
        <v>41.321728033839427</v>
      </c>
      <c r="Q5" s="20">
        <f>'[1]ALL. B 11.2 bis'!M25</f>
        <v>36.177254819420995</v>
      </c>
      <c r="R5" s="18">
        <f>'[1]ALL. B 11.2 bis'!N25</f>
        <v>33.672177041643216</v>
      </c>
    </row>
    <row r="6" spans="1:18" ht="30.75" thickBot="1" x14ac:dyDescent="0.3">
      <c r="A6" s="17" t="s">
        <v>15</v>
      </c>
      <c r="B6" s="21">
        <f>'[1]ALL. B CC lotto unico'!O29</f>
        <v>41.717849260273958</v>
      </c>
      <c r="C6" s="22">
        <f>'[1]ALL. B CC lotto unico'!P29</f>
        <v>38.003049260273961</v>
      </c>
      <c r="D6" s="22">
        <f>'[1]ALL. B CC lotto unico'!Q29</f>
        <v>33.146889260273973</v>
      </c>
      <c r="E6" s="22">
        <f>'[1]ALL. B CC lotti separati'!L32</f>
        <v>28.331620593607305</v>
      </c>
      <c r="F6" s="23">
        <f>'[1]ALL. B CC lotti separati'!M32</f>
        <v>27.771318371385078</v>
      </c>
      <c r="G6" s="24">
        <f>'[1]ALL. B SUA'!G29</f>
        <v>39.055247260273973</v>
      </c>
      <c r="H6" s="19">
        <f>'[1]ALL B Hotspot'!S24</f>
        <v>43.727973561643829</v>
      </c>
      <c r="I6" s="20">
        <f>'[1]ALL B Hotspot'!T24</f>
        <v>40.481440228310497</v>
      </c>
      <c r="J6" s="20">
        <f>'[1]ALL B Hotspot'!U24</f>
        <v>35.100240228310497</v>
      </c>
      <c r="K6" s="20">
        <f>'[1]ALL B Hotspot'!V24</f>
        <v>32.396258006088274</v>
      </c>
      <c r="L6" s="19">
        <f>'[1]ALL. B CPR.'!N25</f>
        <v>63.243637260273964</v>
      </c>
      <c r="M6" s="20">
        <f>'[1]ALL. B CPR.'!O25</f>
        <v>46.199850593607287</v>
      </c>
      <c r="N6" s="18">
        <f>'[1]ALL. B CPR.'!P25</f>
        <v>40.164423926940628</v>
      </c>
      <c r="O6" s="19">
        <f>'[1]ALL. B 11.2 bis'!O25</f>
        <v>44.832350256061638</v>
      </c>
      <c r="P6" s="20">
        <f>'[1]ALL. B 11.2 bis'!P25</f>
        <v>41.863096922728317</v>
      </c>
      <c r="Q6" s="20">
        <f>'[1]ALL. B 11.2 bis'!Q25</f>
        <v>36.535179263865437</v>
      </c>
      <c r="R6" s="18">
        <f>'[1]ALL. B 11.2 bis'!R25</f>
        <v>33.929557041643214</v>
      </c>
    </row>
    <row r="7" spans="1:18" ht="30.75" thickBot="1" x14ac:dyDescent="0.3">
      <c r="A7" s="25" t="s">
        <v>16</v>
      </c>
      <c r="B7" s="26">
        <f>'[1]ALL. B CC lotto unico'!U29</f>
        <v>41.946275926940629</v>
      </c>
      <c r="C7" s="27">
        <f>'[1]ALL. B CC lotto unico'!V29</f>
        <v>38.222409260273963</v>
      </c>
      <c r="D7" s="27">
        <f>'[1]ALL. B CC lotto unico'!W29</f>
        <v>33.285164815829525</v>
      </c>
      <c r="E7" s="27">
        <f>'[1]ALL. B CC lotti separati'!P32</f>
        <v>28.439051704718416</v>
      </c>
      <c r="F7" s="28">
        <f>'[1]ALL. B CC lotti separati'!Q32</f>
        <v>27.868468001014705</v>
      </c>
      <c r="G7" s="29">
        <f>'[1]ALL. B SUA'!I29</f>
        <v>39.262420593607303</v>
      </c>
      <c r="H7" s="30">
        <f>'[1]ALL B Hotspot'!AA24</f>
        <v>44.081573561643829</v>
      </c>
      <c r="I7" s="31">
        <f>'[1]ALL B Hotspot'!AB24</f>
        <v>40.776711339421603</v>
      </c>
      <c r="J7" s="31">
        <f>'[1]ALL B Hotspot'!AC24</f>
        <v>35.297315783866054</v>
      </c>
      <c r="K7" s="31">
        <f>'[1]ALL B Hotspot'!AD24</f>
        <v>32.544004672754944</v>
      </c>
      <c r="L7" s="32">
        <f>'[1]ALL. B CPR.'!T25</f>
        <v>64.015663926940647</v>
      </c>
      <c r="M7" s="33">
        <f>'[1]ALL. B CPR.'!U25</f>
        <v>46.661655038051741</v>
      </c>
      <c r="N7" s="34">
        <f>'[1]ALL. B CPR.'!V25</f>
        <v>40.515566149162851</v>
      </c>
      <c r="O7" s="32">
        <f>'[1]ALL. B 11.2 bis'!W25</f>
        <v>45.142003589394974</v>
      </c>
      <c r="P7" s="33">
        <f>'[1]ALL. B 11.2 bis'!X25</f>
        <v>42.11949692272831</v>
      </c>
      <c r="Q7" s="33">
        <f>'[1]ALL. B 11.2 bis'!Y25</f>
        <v>36.704992597198775</v>
      </c>
      <c r="R7" s="34">
        <f>'[1]ALL. B 11.2 bis'!Z25</f>
        <v>34.05203704164321</v>
      </c>
    </row>
    <row r="8" spans="1:18" ht="30.75" thickBot="1" x14ac:dyDescent="0.3">
      <c r="A8" s="35" t="s">
        <v>17</v>
      </c>
      <c r="B8" s="36">
        <f>+(B7-B3)/B3</f>
        <v>4.1251278027382647E-2</v>
      </c>
      <c r="C8" s="37">
        <f t="shared" ref="C8:R8" si="0">+(C7-C3)/C3</f>
        <v>4.3629823439838164E-2</v>
      </c>
      <c r="D8" s="37">
        <f t="shared" si="0"/>
        <v>3.1261316899754844E-2</v>
      </c>
      <c r="E8" s="37">
        <f t="shared" si="0"/>
        <v>2.8469909291442348E-2</v>
      </c>
      <c r="F8" s="38">
        <f t="shared" si="0"/>
        <v>2.6016705514815944E-2</v>
      </c>
      <c r="G8" s="39">
        <f t="shared" si="0"/>
        <v>4.003416704036844E-2</v>
      </c>
      <c r="H8" s="39">
        <f t="shared" si="0"/>
        <v>6.2219554466720263E-2</v>
      </c>
      <c r="I8" s="38">
        <f t="shared" si="0"/>
        <v>5.5858261691973166E-2</v>
      </c>
      <c r="J8" s="38">
        <f t="shared" si="0"/>
        <v>4.2464374713831937E-2</v>
      </c>
      <c r="K8" s="38">
        <f t="shared" si="0"/>
        <v>3.4144531401698951E-2</v>
      </c>
      <c r="L8" s="40">
        <f t="shared" si="0"/>
        <v>9.6392226884544852E-2</v>
      </c>
      <c r="M8" s="40">
        <f t="shared" si="0"/>
        <v>7.7697172557685601E-2</v>
      </c>
      <c r="N8" s="40">
        <f t="shared" si="0"/>
        <v>6.7391293684909537E-2</v>
      </c>
      <c r="O8" s="40">
        <f t="shared" si="0"/>
        <v>3.8200908570654654E-2</v>
      </c>
      <c r="P8" s="40">
        <f t="shared" si="0"/>
        <v>4.6421383791552091E-2</v>
      </c>
      <c r="Q8" s="40">
        <f t="shared" si="0"/>
        <v>3.4987403043204066E-2</v>
      </c>
      <c r="R8" s="40">
        <f t="shared" si="0"/>
        <v>2.7080871953440284E-2</v>
      </c>
    </row>
  </sheetData>
  <mergeCells count="4">
    <mergeCell ref="B1:F1"/>
    <mergeCell ref="H1:K1"/>
    <mergeCell ref="L1:N1"/>
    <mergeCell ref="O1:R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Report aumento costi pdpc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Cesare Massa</dc:creator>
  <cp:lastModifiedBy>Marco Bruschi</cp:lastModifiedBy>
  <dcterms:created xsi:type="dcterms:W3CDTF">2024-05-16T11:39:29Z</dcterms:created>
  <dcterms:modified xsi:type="dcterms:W3CDTF">2024-06-21T06:36:59Z</dcterms:modified>
</cp:coreProperties>
</file>